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 activeTab="1"/>
  </bookViews>
  <sheets>
    <sheet name="Visualize Product Sales - Data" sheetId="1" r:id="rId1"/>
    <sheet name="EC 2 – Solution" sheetId="3" r:id="rId2"/>
  </sheets>
  <definedNames>
    <definedName name="_xlnm.Print_Area" localSheetId="0">'Visualize Product Sales - Data'!$A$1:$N$48</definedName>
  </definedNames>
  <calcPr calcId="125725"/>
</workbook>
</file>

<file path=xl/calcChain.xml><?xml version="1.0" encoding="utf-8"?>
<calcChain xmlns="http://schemas.openxmlformats.org/spreadsheetml/2006/main">
  <c r="G19" i="3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C22" s="1"/>
  <c r="C47" s="1"/>
  <c r="C33"/>
  <c r="G20"/>
  <c r="F20"/>
  <c r="E20"/>
  <c r="D20"/>
  <c r="C20"/>
  <c r="G29"/>
  <c r="G54" s="1"/>
  <c r="F29"/>
  <c r="F54" s="1"/>
  <c r="E29"/>
  <c r="E54" s="1"/>
  <c r="D29"/>
  <c r="D54" s="1"/>
  <c r="C29"/>
  <c r="C54" s="1"/>
  <c r="G28"/>
  <c r="G53" s="1"/>
  <c r="F28"/>
  <c r="F53" s="1"/>
  <c r="E28"/>
  <c r="E53" s="1"/>
  <c r="D28"/>
  <c r="D53" s="1"/>
  <c r="C28"/>
  <c r="C53" s="1"/>
  <c r="G27"/>
  <c r="G52" s="1"/>
  <c r="F27"/>
  <c r="F52" s="1"/>
  <c r="E27"/>
  <c r="E52" s="1"/>
  <c r="D27"/>
  <c r="D52" s="1"/>
  <c r="C27"/>
  <c r="C52" s="1"/>
  <c r="G26"/>
  <c r="G51" s="1"/>
  <c r="F26"/>
  <c r="F51" s="1"/>
  <c r="E26"/>
  <c r="E51" s="1"/>
  <c r="D26"/>
  <c r="D51" s="1"/>
  <c r="C26"/>
  <c r="C51" s="1"/>
  <c r="G25"/>
  <c r="G50" s="1"/>
  <c r="F25"/>
  <c r="F50" s="1"/>
  <c r="E25"/>
  <c r="E50" s="1"/>
  <c r="D25"/>
  <c r="D50" s="1"/>
  <c r="C25"/>
  <c r="C50" s="1"/>
  <c r="G24"/>
  <c r="G49" s="1"/>
  <c r="F24"/>
  <c r="F49" s="1"/>
  <c r="E24"/>
  <c r="E49" s="1"/>
  <c r="D24"/>
  <c r="D49" s="1"/>
  <c r="C24"/>
  <c r="C49" s="1"/>
  <c r="G23"/>
  <c r="G48" s="1"/>
  <c r="F23"/>
  <c r="F48" s="1"/>
  <c r="E23"/>
  <c r="E48" s="1"/>
  <c r="D23"/>
  <c r="D48" s="1"/>
  <c r="C23"/>
  <c r="C48" s="1"/>
  <c r="G22"/>
  <c r="G47" s="1"/>
  <c r="F22"/>
  <c r="F47" s="1"/>
  <c r="E22"/>
  <c r="E47" s="1"/>
  <c r="D22"/>
  <c r="D47" s="1"/>
  <c r="C1"/>
  <c r="D33"/>
  <c r="C36"/>
  <c r="C34"/>
  <c r="C37"/>
  <c r="C35"/>
  <c r="G14" i="1" l="1"/>
  <c r="F14"/>
  <c r="E14"/>
  <c r="D14"/>
  <c r="C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Q9"/>
  <c r="P9"/>
  <c r="O9"/>
  <c r="N9"/>
  <c r="M9"/>
  <c r="Q8"/>
  <c r="P8"/>
  <c r="O8"/>
  <c r="N8"/>
  <c r="M8"/>
  <c r="Q7"/>
  <c r="P7"/>
  <c r="O7"/>
  <c r="N7"/>
  <c r="M7"/>
  <c r="Q6"/>
  <c r="P6"/>
  <c r="O6"/>
  <c r="N6"/>
  <c r="M6"/>
  <c r="L5"/>
  <c r="Q5" s="1"/>
  <c r="K5"/>
  <c r="P5" s="1"/>
  <c r="J5"/>
  <c r="O5" s="1"/>
  <c r="I5"/>
  <c r="N5" s="1"/>
  <c r="H5"/>
  <c r="M5" s="1"/>
  <c r="J14" l="1"/>
  <c r="H14"/>
  <c r="L14"/>
  <c r="Q14" s="1"/>
  <c r="I14"/>
  <c r="K14"/>
  <c r="P14" s="1"/>
  <c r="M14"/>
  <c r="O14"/>
  <c r="N14"/>
</calcChain>
</file>

<file path=xl/sharedStrings.xml><?xml version="1.0" encoding="utf-8"?>
<sst xmlns="http://schemas.openxmlformats.org/spreadsheetml/2006/main" count="81" uniqueCount="21">
  <si>
    <t>How do you Visualize Product Sales Data</t>
  </si>
  <si>
    <t>Visualization Challenge from Chandoo.org</t>
  </si>
  <si>
    <t>Sum of Quantity</t>
  </si>
  <si>
    <t>Per Unit Revenue</t>
  </si>
  <si>
    <t>Product Name</t>
  </si>
  <si>
    <t>Jan</t>
  </si>
  <si>
    <t>Feb</t>
  </si>
  <si>
    <t>Mar</t>
  </si>
  <si>
    <t>Apr</t>
  </si>
  <si>
    <t>May</t>
  </si>
  <si>
    <t>Dashboard Tutorial #1</t>
  </si>
  <si>
    <t>Excel Formula e-book</t>
  </si>
  <si>
    <t>Excel School - Dashboards Membership</t>
  </si>
  <si>
    <t>Excel School - Download Membership</t>
  </si>
  <si>
    <t>Excel School - Online Membership</t>
  </si>
  <si>
    <t>PM Templates for Excel [2003]</t>
  </si>
  <si>
    <t>PM Templates for Excel [2007]</t>
  </si>
  <si>
    <t>PM Templates for Excel [both]</t>
  </si>
  <si>
    <t>Total</t>
  </si>
  <si>
    <t>Excel School</t>
  </si>
  <si>
    <t>PM Templates for Excel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</si>
</sst>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  <numFmt numFmtId="169" formatCode="###,###,\ &quot;M&quot;;;"/>
    <numFmt numFmtId="170" formatCode="#;\-#;;"/>
    <numFmt numFmtId="171" formatCode="#,###;\-#,###;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ahoma"/>
      <family val="2"/>
    </font>
    <font>
      <b/>
      <sz val="14"/>
      <color theme="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0" tint="-0.14996795556505021"/>
      </top>
      <bottom style="thin">
        <color theme="0" tint="-0.149998474074526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8" fillId="0" borderId="1" xfId="3" applyFont="1"/>
    <xf numFmtId="0" fontId="4" fillId="0" borderId="0" xfId="4"/>
    <xf numFmtId="0" fontId="0" fillId="2" borderId="2" xfId="0" applyFill="1" applyBorder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6" fillId="0" borderId="0" xfId="0" applyFont="1" applyFill="1" applyBorder="1"/>
    <xf numFmtId="165" fontId="5" fillId="2" borderId="2" xfId="1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0" fillId="0" borderId="2" xfId="0" applyBorder="1"/>
    <xf numFmtId="165" fontId="1" fillId="0" borderId="2" xfId="1" applyNumberFormat="1" applyFont="1" applyBorder="1" applyAlignment="1">
      <alignment horizontal="right"/>
    </xf>
    <xf numFmtId="166" fontId="1" fillId="0" borderId="2" xfId="1" applyNumberFormat="1" applyFont="1" applyBorder="1" applyAlignment="1">
      <alignment horizontal="right"/>
    </xf>
    <xf numFmtId="166" fontId="1" fillId="0" borderId="3" xfId="1" applyNumberFormat="1" applyFont="1" applyBorder="1" applyAlignment="1">
      <alignment horizontal="right"/>
    </xf>
    <xf numFmtId="168" fontId="6" fillId="0" borderId="0" xfId="2" applyNumberFormat="1" applyFont="1" applyFill="1" applyBorder="1"/>
    <xf numFmtId="165" fontId="1" fillId="0" borderId="4" xfId="1" applyNumberFormat="1" applyFont="1" applyBorder="1" applyAlignment="1">
      <alignment horizontal="right"/>
    </xf>
    <xf numFmtId="0" fontId="5" fillId="0" borderId="2" xfId="0" applyFont="1" applyBorder="1"/>
    <xf numFmtId="165" fontId="5" fillId="0" borderId="5" xfId="0" applyNumberFormat="1" applyFont="1" applyBorder="1" applyAlignment="1">
      <alignment horizontal="right"/>
    </xf>
    <xf numFmtId="0" fontId="6" fillId="0" borderId="0" xfId="0" applyFont="1"/>
    <xf numFmtId="169" fontId="6" fillId="0" borderId="0" xfId="2" applyNumberFormat="1" applyFont="1" applyFill="1" applyBorder="1"/>
    <xf numFmtId="170" fontId="0" fillId="0" borderId="0" xfId="0" applyNumberFormat="1"/>
    <xf numFmtId="169" fontId="0" fillId="0" borderId="0" xfId="1" applyNumberFormat="1" applyFont="1"/>
    <xf numFmtId="165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171" fontId="6" fillId="0" borderId="0" xfId="1" applyNumberFormat="1" applyFont="1" applyFill="1" applyBorder="1"/>
    <xf numFmtId="170" fontId="6" fillId="0" borderId="0" xfId="0" applyNumberFormat="1" applyFont="1" applyFill="1" applyBorder="1"/>
    <xf numFmtId="0" fontId="0" fillId="0" borderId="0" xfId="0" applyAlignment="1">
      <alignment horizontal="center"/>
    </xf>
    <xf numFmtId="0" fontId="9" fillId="0" borderId="0" xfId="0" applyFont="1" applyAlignment="1"/>
    <xf numFmtId="0" fontId="10" fillId="0" borderId="0" xfId="0" applyFont="1" applyAlignment="1"/>
  </cellXfs>
  <cellStyles count="5">
    <cellStyle name="Millares" xfId="1" builtinId="3"/>
    <cellStyle name="Moneda" xfId="2" builtinId="4"/>
    <cellStyle name="Normal" xfId="0" builtinId="0"/>
    <cellStyle name="Texto explicativo" xfId="4" builtinId="53"/>
    <cellStyle name="Título 1" xfId="3" builtinId="16"/>
  </cellStyles>
  <dxfs count="16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strRef>
          <c:f>'EC 2 – Solution'!$C$1</c:f>
          <c:strCache>
            <c:ptCount val="1"/>
            <c:pt idx="0">
              <c:v>Sum of Quantity</c:v>
            </c:pt>
          </c:strCache>
        </c:strRef>
      </c:tx>
      <c:layout/>
      <c:overlay val="1"/>
      <c:txPr>
        <a:bodyPr/>
        <a:lstStyle/>
        <a:p>
          <a:pPr>
            <a:defRPr sz="16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16"/>
          <c:order val="16"/>
          <c:tx>
            <c:strRef>
              <c:f>'EC 2 – Solution'!$B$19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val>
            <c:numRef>
              <c:f>'EC 2 – Solution'!$C$19:$G$19</c:f>
              <c:numCache>
                <c:formatCode>General</c:formatCode>
                <c:ptCount val="5"/>
                <c:pt idx="0">
                  <c:v>327</c:v>
                </c:pt>
                <c:pt idx="1">
                  <c:v>269</c:v>
                </c:pt>
                <c:pt idx="2">
                  <c:v>292</c:v>
                </c:pt>
                <c:pt idx="3">
                  <c:v>265</c:v>
                </c:pt>
                <c:pt idx="4">
                  <c:v>238</c:v>
                </c:pt>
              </c:numCache>
            </c:numRef>
          </c:val>
        </c:ser>
        <c:ser>
          <c:idx val="17"/>
          <c:order val="17"/>
          <c:tx>
            <c:strRef>
              <c:f>'EC 2 – Solution'!$B$20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dLbls>
            <c:showVal val="1"/>
          </c:dLbls>
          <c:val>
            <c:numRef>
              <c:f>'EC 2 – Solution'!$C$20:$G$20</c:f>
              <c:numCache>
                <c:formatCode>#,###;\-#,###;;</c:formatCode>
                <c:ptCount val="5"/>
                <c:pt idx="0">
                  <c:v>327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20761344"/>
        <c:axId val="120988416"/>
      </c:barChart>
      <c:lineChart>
        <c:grouping val="standard"/>
        <c:ser>
          <c:idx val="0"/>
          <c:order val="0"/>
          <c:tx>
            <c:strRef>
              <c:f>'EC 2 – Solution'!$B$11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Solution'!$C$11:$G$11</c:f>
              <c:numCache>
                <c:formatCode>General</c:formatCode>
                <c:ptCount val="5"/>
                <c:pt idx="0">
                  <c:v>29</c:v>
                </c:pt>
                <c:pt idx="1">
                  <c:v>35</c:v>
                </c:pt>
                <c:pt idx="2">
                  <c:v>34</c:v>
                </c:pt>
                <c:pt idx="3">
                  <c:v>57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'EC 2 – Solution'!$B$12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Solution'!$C$12:$G$12</c:f>
              <c:numCache>
                <c:formatCode>General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62</c:v>
                </c:pt>
                <c:pt idx="3">
                  <c:v>24</c:v>
                </c:pt>
                <c:pt idx="4">
                  <c:v>15</c:v>
                </c:pt>
              </c:numCache>
            </c:numRef>
          </c:val>
        </c:ser>
        <c:ser>
          <c:idx val="2"/>
          <c:order val="2"/>
          <c:tx>
            <c:strRef>
              <c:f>'EC 2 – Solution'!$B$13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Solution'!$C$13:$G$13</c:f>
              <c:numCache>
                <c:formatCode>General</c:formatCode>
                <c:ptCount val="5"/>
                <c:pt idx="0">
                  <c:v>121</c:v>
                </c:pt>
                <c:pt idx="1">
                  <c:v>42</c:v>
                </c:pt>
                <c:pt idx="2">
                  <c:v>50</c:v>
                </c:pt>
                <c:pt idx="3">
                  <c:v>32</c:v>
                </c:pt>
                <c:pt idx="4">
                  <c:v>35</c:v>
                </c:pt>
              </c:numCache>
            </c:numRef>
          </c:val>
        </c:ser>
        <c:ser>
          <c:idx val="3"/>
          <c:order val="3"/>
          <c:tx>
            <c:strRef>
              <c:f>'EC 2 – Solution'!$B$14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Solution'!$C$14:$G$14</c:f>
              <c:numCache>
                <c:formatCode>General</c:formatCode>
                <c:ptCount val="5"/>
                <c:pt idx="0">
                  <c:v>42</c:v>
                </c:pt>
                <c:pt idx="1">
                  <c:v>25</c:v>
                </c:pt>
                <c:pt idx="2">
                  <c:v>13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</c:ser>
        <c:ser>
          <c:idx val="4"/>
          <c:order val="4"/>
          <c:tx>
            <c:strRef>
              <c:f>'EC 2 – Solution'!$B$15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Solution'!$C$15:$G$15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5"/>
          <c:order val="5"/>
          <c:tx>
            <c:strRef>
              <c:f>'EC 2 – Solution'!$B$16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Solution'!$C$16:$G$16</c:f>
              <c:numCache>
                <c:formatCode>General</c:formatCode>
                <c:ptCount val="5"/>
                <c:pt idx="0">
                  <c:v>15</c:v>
                </c:pt>
                <c:pt idx="1">
                  <c:v>22</c:v>
                </c:pt>
                <c:pt idx="2">
                  <c:v>16</c:v>
                </c:pt>
                <c:pt idx="3">
                  <c:v>12</c:v>
                </c:pt>
                <c:pt idx="4">
                  <c:v>18</c:v>
                </c:pt>
              </c:numCache>
            </c:numRef>
          </c:val>
        </c:ser>
        <c:ser>
          <c:idx val="6"/>
          <c:order val="6"/>
          <c:tx>
            <c:strRef>
              <c:f>'EC 2 – Solution'!$B$17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Solution'!$C$17:$G$17</c:f>
              <c:numCache>
                <c:formatCode>General</c:formatCode>
                <c:ptCount val="5"/>
                <c:pt idx="0">
                  <c:v>72</c:v>
                </c:pt>
                <c:pt idx="1">
                  <c:v>106</c:v>
                </c:pt>
                <c:pt idx="2">
                  <c:v>96</c:v>
                </c:pt>
                <c:pt idx="3">
                  <c:v>114</c:v>
                </c:pt>
                <c:pt idx="4">
                  <c:v>115</c:v>
                </c:pt>
              </c:numCache>
            </c:numRef>
          </c:val>
        </c:ser>
        <c:ser>
          <c:idx val="7"/>
          <c:order val="7"/>
          <c:tx>
            <c:strRef>
              <c:f>'EC 2 – Solution'!$B$18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ln>
              <a:solidFill>
                <a:srgbClr val="EEECE1">
                  <a:lumMod val="75000"/>
                </a:srgb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Solution'!$C$18:$G$18</c:f>
              <c:numCache>
                <c:formatCode>General</c:formatCode>
                <c:ptCount val="5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</c:numCache>
            </c:numRef>
          </c:val>
        </c:ser>
        <c:ser>
          <c:idx val="8"/>
          <c:order val="8"/>
          <c:tx>
            <c:strRef>
              <c:f>'EC 2 – Solution'!$B$22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Solution'!$C$22:$G$22</c:f>
              <c:numCache>
                <c:formatCode>#;\-#;;</c:formatCode>
                <c:ptCount val="5"/>
                <c:pt idx="0">
                  <c:v>29</c:v>
                </c:pt>
                <c:pt idx="1">
                  <c:v>35</c:v>
                </c:pt>
                <c:pt idx="2">
                  <c:v>34</c:v>
                </c:pt>
                <c:pt idx="3">
                  <c:v>57</c:v>
                </c:pt>
                <c:pt idx="4">
                  <c:v>25</c:v>
                </c:pt>
              </c:numCache>
            </c:numRef>
          </c:val>
        </c:ser>
        <c:ser>
          <c:idx val="9"/>
          <c:order val="9"/>
          <c:tx>
            <c:strRef>
              <c:f>'EC 2 – Solution'!$B$23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Solution'!$C$23:$G$23</c:f>
              <c:numCache>
                <c:formatCode>#;\-#;;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62</c:v>
                </c:pt>
                <c:pt idx="3">
                  <c:v>24</c:v>
                </c:pt>
                <c:pt idx="4">
                  <c:v>15</c:v>
                </c:pt>
              </c:numCache>
            </c:numRef>
          </c:val>
        </c:ser>
        <c:ser>
          <c:idx val="10"/>
          <c:order val="10"/>
          <c:tx>
            <c:strRef>
              <c:f>'EC 2 – Solution'!$B$24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Solution'!$C$24:$G$24</c:f>
              <c:numCache>
                <c:formatCode>#;\-#;;</c:formatCode>
                <c:ptCount val="5"/>
                <c:pt idx="0">
                  <c:v>121</c:v>
                </c:pt>
                <c:pt idx="1">
                  <c:v>42</c:v>
                </c:pt>
                <c:pt idx="2">
                  <c:v>50</c:v>
                </c:pt>
                <c:pt idx="3">
                  <c:v>32</c:v>
                </c:pt>
                <c:pt idx="4">
                  <c:v>35</c:v>
                </c:pt>
              </c:numCache>
            </c:numRef>
          </c:val>
        </c:ser>
        <c:ser>
          <c:idx val="11"/>
          <c:order val="11"/>
          <c:tx>
            <c:strRef>
              <c:f>'EC 2 – Solution'!$B$25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Solution'!$C$25:$G$25</c:f>
              <c:numCache>
                <c:formatCode>#;\-#;;</c:formatCode>
                <c:ptCount val="5"/>
                <c:pt idx="0">
                  <c:v>42</c:v>
                </c:pt>
                <c:pt idx="1">
                  <c:v>25</c:v>
                </c:pt>
                <c:pt idx="2">
                  <c:v>13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</c:ser>
        <c:ser>
          <c:idx val="12"/>
          <c:order val="12"/>
          <c:tx>
            <c:strRef>
              <c:f>'EC 2 – Solution'!$B$26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Solution'!$C$26:$G$26</c:f>
              <c:numCache>
                <c:formatCode>#;\-#;;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'EC 2 – Solution'!$B$27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Solution'!$C$27:$G$27</c:f>
              <c:numCache>
                <c:formatCode>#;\-#;;</c:formatCode>
                <c:ptCount val="5"/>
                <c:pt idx="0">
                  <c:v>15</c:v>
                </c:pt>
                <c:pt idx="1">
                  <c:v>22</c:v>
                </c:pt>
                <c:pt idx="2">
                  <c:v>16</c:v>
                </c:pt>
                <c:pt idx="3">
                  <c:v>12</c:v>
                </c:pt>
                <c:pt idx="4">
                  <c:v>18</c:v>
                </c:pt>
              </c:numCache>
            </c:numRef>
          </c:val>
        </c:ser>
        <c:ser>
          <c:idx val="14"/>
          <c:order val="14"/>
          <c:tx>
            <c:strRef>
              <c:f>'EC 2 – Solution'!$B$28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Solution'!$C$28:$G$28</c:f>
              <c:numCache>
                <c:formatCode>#;\-#;;</c:formatCode>
                <c:ptCount val="5"/>
                <c:pt idx="0">
                  <c:v>72</c:v>
                </c:pt>
                <c:pt idx="1">
                  <c:v>106</c:v>
                </c:pt>
                <c:pt idx="2">
                  <c:v>96</c:v>
                </c:pt>
                <c:pt idx="3">
                  <c:v>114</c:v>
                </c:pt>
                <c:pt idx="4">
                  <c:v>115</c:v>
                </c:pt>
              </c:numCache>
            </c:numRef>
          </c:val>
        </c:ser>
        <c:ser>
          <c:idx val="15"/>
          <c:order val="15"/>
          <c:tx>
            <c:strRef>
              <c:f>'EC 2 – Solution'!$B$29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'EC 2 – Solution'!$C$10:$G$10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'EC 2 – Solution'!$C$29:$G$29</c:f>
              <c:numCache>
                <c:formatCode>#;\-#;;</c:formatCode>
                <c:ptCount val="5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</c:numCache>
            </c:numRef>
          </c:val>
        </c:ser>
        <c:marker val="1"/>
        <c:axId val="120761344"/>
        <c:axId val="120988416"/>
      </c:lineChart>
      <c:catAx>
        <c:axId val="120761344"/>
        <c:scaling>
          <c:orientation val="minMax"/>
        </c:scaling>
        <c:axPos val="b"/>
        <c:tickLblPos val="nextTo"/>
        <c:crossAx val="120988416"/>
        <c:crosses val="autoZero"/>
        <c:auto val="1"/>
        <c:lblAlgn val="ctr"/>
        <c:lblOffset val="100"/>
      </c:catAx>
      <c:valAx>
        <c:axId val="120988416"/>
        <c:scaling>
          <c:orientation val="minMax"/>
        </c:scaling>
        <c:axPos val="l"/>
        <c:numFmt formatCode="#,##0" sourceLinked="0"/>
        <c:tickLblPos val="nextTo"/>
        <c:crossAx val="12076134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'EC 2 – Solution'!$D$33</c:f>
          <c:strCache>
            <c:ptCount val="1"/>
            <c:pt idx="0">
              <c:v>Groups in Jan</c:v>
            </c:pt>
          </c:strCache>
        </c:strRef>
      </c:tx>
      <c:layout/>
      <c:overlay val="1"/>
    </c:title>
    <c:plotArea>
      <c:layout/>
      <c:pieChart>
        <c:varyColors val="1"/>
        <c:ser>
          <c:idx val="0"/>
          <c:order val="0"/>
          <c:dPt>
            <c:idx val="3"/>
            <c:spPr>
              <a:solidFill>
                <a:schemeClr val="accent6">
                  <a:lumMod val="75000"/>
                </a:schemeClr>
              </a:solidFill>
            </c:spPr>
          </c:dPt>
          <c:dLbls>
            <c:showPercent val="1"/>
            <c:showLeaderLines val="1"/>
          </c:dLbls>
          <c:cat>
            <c:strRef>
              <c:f>'EC 2 – Solution'!$B$34:$B$37</c:f>
              <c:strCache>
                <c:ptCount val="4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</c:v>
                </c:pt>
                <c:pt idx="3">
                  <c:v>PM Templates for Excel</c:v>
                </c:pt>
              </c:strCache>
            </c:strRef>
          </c:cat>
          <c:val>
            <c:numRef>
              <c:f>'EC 2 – Solution'!$C$34:$C$37</c:f>
              <c:numCache>
                <c:formatCode>General</c:formatCode>
                <c:ptCount val="4"/>
                <c:pt idx="0">
                  <c:v>29</c:v>
                </c:pt>
                <c:pt idx="1">
                  <c:v>16</c:v>
                </c:pt>
                <c:pt idx="2">
                  <c:v>175</c:v>
                </c:pt>
                <c:pt idx="3">
                  <c:v>107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>
            <a:defRPr sz="800"/>
          </a:pPr>
          <a:endParaRPr lang="es-ES"/>
        </a:p>
      </c:txPr>
    </c:legend>
    <c:plotVisOnly val="1"/>
  </c:chart>
  <c:spPr>
    <a:ln>
      <a:noFill/>
    </a:ln>
  </c:spPr>
  <c:txPr>
    <a:bodyPr/>
    <a:lstStyle/>
    <a:p>
      <a:pPr>
        <a:defRPr sz="900"/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12</xdr:col>
      <xdr:colOff>0</xdr:colOff>
      <xdr:row>1</xdr:row>
      <xdr:rowOff>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867525" y="1"/>
          <a:ext cx="1171575" cy="40005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23000">
              <a:schemeClr val="accent1">
                <a:lumMod val="20000"/>
                <a:lumOff val="80000"/>
              </a:schemeClr>
            </a:gs>
            <a:gs pos="100000">
              <a:schemeClr val="bg1"/>
            </a:gs>
            <a:gs pos="59000">
              <a:schemeClr val="bg1"/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u="sng">
              <a:solidFill>
                <a:srgbClr val="0070C0"/>
              </a:solidFill>
            </a:rPr>
            <a:t>Visit Chandoo.org</a:t>
          </a:r>
        </a:p>
      </xdr:txBody>
    </xdr:sp>
    <xdr:clientData/>
  </xdr:twoCellAnchor>
  <xdr:oneCellAnchor>
    <xdr:from>
      <xdr:col>2</xdr:col>
      <xdr:colOff>359834</xdr:colOff>
      <xdr:row>16</xdr:row>
      <xdr:rowOff>31749</xdr:rowOff>
    </xdr:from>
    <xdr:ext cx="3397178" cy="266466"/>
    <xdr:sp macro="" textlink="">
      <xdr:nvSpPr>
        <xdr:cNvPr id="3" name="TextBox 2"/>
        <xdr:cNvSpPr txBox="1"/>
      </xdr:nvSpPr>
      <xdr:spPr>
        <a:xfrm>
          <a:off x="3626909" y="3317874"/>
          <a:ext cx="3397178" cy="266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How would you visualize above data?</a:t>
          </a:r>
        </a:p>
      </xdr:txBody>
    </xdr:sp>
    <xdr:clientData/>
  </xdr:oneCellAnchor>
  <xdr:twoCellAnchor>
    <xdr:from>
      <xdr:col>8</xdr:col>
      <xdr:colOff>12935</xdr:colOff>
      <xdr:row>13</xdr:row>
      <xdr:rowOff>84668</xdr:rowOff>
    </xdr:from>
    <xdr:to>
      <xdr:col>8</xdr:col>
      <xdr:colOff>326998</xdr:colOff>
      <xdr:row>16</xdr:row>
      <xdr:rowOff>84667</xdr:rowOff>
    </xdr:to>
    <xdr:sp macro="" textlink="">
      <xdr:nvSpPr>
        <xdr:cNvPr id="4" name="Freeform 3"/>
        <xdr:cNvSpPr/>
      </xdr:nvSpPr>
      <xdr:spPr>
        <a:xfrm>
          <a:off x="6489935" y="2789768"/>
          <a:ext cx="314063" cy="581024"/>
        </a:xfrm>
        <a:custGeom>
          <a:avLst/>
          <a:gdLst>
            <a:gd name="connsiteX0" fmla="*/ 310399 w 381526"/>
            <a:gd name="connsiteY0" fmla="*/ 465667 h 465667"/>
            <a:gd name="connsiteX1" fmla="*/ 363315 w 381526"/>
            <a:gd name="connsiteY1" fmla="*/ 179917 h 465667"/>
            <a:gd name="connsiteX2" fmla="*/ 35232 w 381526"/>
            <a:gd name="connsiteY2" fmla="*/ 338667 h 465667"/>
            <a:gd name="connsiteX3" fmla="*/ 24649 w 381526"/>
            <a:gd name="connsiteY3" fmla="*/ 0 h 465667"/>
            <a:gd name="connsiteX0" fmla="*/ 334448 w 408149"/>
            <a:gd name="connsiteY0" fmla="*/ 465667 h 465667"/>
            <a:gd name="connsiteX1" fmla="*/ 387364 w 408149"/>
            <a:gd name="connsiteY1" fmla="*/ 179917 h 465667"/>
            <a:gd name="connsiteX2" fmla="*/ 23877 w 408149"/>
            <a:gd name="connsiteY2" fmla="*/ 270933 h 465667"/>
            <a:gd name="connsiteX3" fmla="*/ 48698 w 408149"/>
            <a:gd name="connsiteY3" fmla="*/ 0 h 465667"/>
            <a:gd name="connsiteX0" fmla="*/ 336189 w 429637"/>
            <a:gd name="connsiteY0" fmla="*/ 465667 h 465667"/>
            <a:gd name="connsiteX1" fmla="*/ 412708 w 429637"/>
            <a:gd name="connsiteY1" fmla="*/ 264584 h 465667"/>
            <a:gd name="connsiteX2" fmla="*/ 25618 w 429637"/>
            <a:gd name="connsiteY2" fmla="*/ 270933 h 465667"/>
            <a:gd name="connsiteX3" fmla="*/ 50439 w 429637"/>
            <a:gd name="connsiteY3" fmla="*/ 0 h 465667"/>
            <a:gd name="connsiteX0" fmla="*/ 324896 w 341093"/>
            <a:gd name="connsiteY0" fmla="*/ 465667 h 465667"/>
            <a:gd name="connsiteX1" fmla="*/ 247996 w 341093"/>
            <a:gd name="connsiteY1" fmla="*/ 281518 h 465667"/>
            <a:gd name="connsiteX2" fmla="*/ 14325 w 341093"/>
            <a:gd name="connsiteY2" fmla="*/ 270933 h 465667"/>
            <a:gd name="connsiteX3" fmla="*/ 39146 w 341093"/>
            <a:gd name="connsiteY3" fmla="*/ 0 h 465667"/>
            <a:gd name="connsiteX0" fmla="*/ 327496 w 350208"/>
            <a:gd name="connsiteY0" fmla="*/ 465667 h 465667"/>
            <a:gd name="connsiteX1" fmla="*/ 285999 w 350208"/>
            <a:gd name="connsiteY1" fmla="*/ 239185 h 465667"/>
            <a:gd name="connsiteX2" fmla="*/ 16925 w 350208"/>
            <a:gd name="connsiteY2" fmla="*/ 270933 h 465667"/>
            <a:gd name="connsiteX3" fmla="*/ 41746 w 350208"/>
            <a:gd name="connsiteY3" fmla="*/ 0 h 4656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0208" h="465667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9525</xdr:rowOff>
    </xdr:from>
    <xdr:to>
      <xdr:col>6</xdr:col>
      <xdr:colOff>704849</xdr:colOff>
      <xdr:row>28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13</xdr:col>
      <xdr:colOff>127000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5334000" y="190500"/>
          <a:ext cx="3196167" cy="1143000"/>
        </a:xfrm>
        <a:prstGeom prst="roundRect">
          <a:avLst>
            <a:gd name="adj" fmla="val 3334"/>
          </a:avLst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13</xdr:col>
      <xdr:colOff>0</xdr:colOff>
      <xdr:row>30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687917</xdr:colOff>
      <xdr:row>8</xdr:row>
      <xdr:rowOff>52915</xdr:rowOff>
    </xdr:from>
    <xdr:ext cx="3291416" cy="1883835"/>
    <xdr:sp macro="" textlink="">
      <xdr:nvSpPr>
        <xdr:cNvPr id="5" name="TextBox 2"/>
        <xdr:cNvSpPr txBox="1"/>
      </xdr:nvSpPr>
      <xdr:spPr>
        <a:xfrm>
          <a:off x="5259917" y="1576915"/>
          <a:ext cx="3291416" cy="1883835"/>
        </a:xfrm>
        <a:prstGeom prst="roundRect">
          <a:avLst>
            <a:gd name="adj" fmla="val 4965"/>
          </a:avLst>
        </a:prstGeom>
        <a:noFill/>
        <a:ln>
          <a:solidFill>
            <a:schemeClr val="bg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Product</a:t>
          </a:r>
          <a:r>
            <a:rPr lang="en-US" sz="1400" b="1" baseline="0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 Selection</a:t>
          </a:r>
          <a:endParaRPr lang="en-US" sz="1400" b="1">
            <a:solidFill>
              <a:schemeClr val="tx1">
                <a:lumMod val="65000"/>
                <a:lumOff val="35000"/>
              </a:schemeClr>
            </a:solidFill>
            <a:effectLst>
              <a:glow rad="101600">
                <a:schemeClr val="bg1">
                  <a:lumMod val="95000"/>
                  <a:alpha val="60000"/>
                </a:schemeClr>
              </a:glow>
            </a:effectLst>
            <a:latin typeface="Segoe Print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GridLines="0" zoomScale="90" zoomScaleNormal="90" workbookViewId="0">
      <selection activeCell="D21" sqref="D21"/>
    </sheetView>
  </sheetViews>
  <sheetFormatPr baseColWidth="10" defaultColWidth="9.140625" defaultRowHeight="15"/>
  <cols>
    <col min="1" max="1" width="2.140625" customWidth="1"/>
    <col min="2" max="2" width="46.85546875" customWidth="1"/>
    <col min="3" max="3" width="15.28515625" bestFit="1" customWidth="1"/>
    <col min="4" max="4" width="5.85546875" customWidth="1"/>
    <col min="5" max="5" width="9.42578125" bestFit="1" customWidth="1"/>
    <col min="6" max="12" width="5.85546875" customWidth="1"/>
    <col min="13" max="13" width="11.7109375" bestFit="1" customWidth="1"/>
    <col min="14" max="14" width="12" bestFit="1" customWidth="1"/>
    <col min="15" max="15" width="11.7109375" bestFit="1" customWidth="1"/>
    <col min="16" max="17" width="11.5703125" bestFit="1" customWidth="1"/>
  </cols>
  <sheetData>
    <row r="1" spans="2:17" ht="31.5" customHeight="1" thickBot="1">
      <c r="B1" s="1" t="s">
        <v>0</v>
      </c>
      <c r="J1" s="29"/>
      <c r="K1" s="29"/>
      <c r="L1" s="29"/>
    </row>
    <row r="2" spans="2:17" ht="15.75" thickTop="1">
      <c r="B2" s="2" t="s">
        <v>1</v>
      </c>
    </row>
    <row r="4" spans="2:17">
      <c r="B4" s="3"/>
      <c r="C4" s="4" t="s">
        <v>2</v>
      </c>
      <c r="D4" s="5"/>
      <c r="E4" s="5"/>
      <c r="F4" s="5"/>
      <c r="G4" s="5"/>
      <c r="H4" s="4" t="s">
        <v>3</v>
      </c>
      <c r="I4" s="6"/>
      <c r="J4" s="6"/>
      <c r="K4" s="6"/>
      <c r="L4" s="7"/>
      <c r="M4" s="8"/>
      <c r="N4" s="8"/>
      <c r="O4" s="8"/>
      <c r="P4" s="8"/>
      <c r="Q4" s="8"/>
    </row>
    <row r="5" spans="2:17">
      <c r="B5" s="3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tr">
        <f t="shared" ref="H5:Q5" si="0">C5</f>
        <v>Jan</v>
      </c>
      <c r="I5" s="10" t="str">
        <f t="shared" si="0"/>
        <v>Feb</v>
      </c>
      <c r="J5" s="10" t="str">
        <f t="shared" si="0"/>
        <v>Mar</v>
      </c>
      <c r="K5" s="10" t="str">
        <f t="shared" si="0"/>
        <v>Apr</v>
      </c>
      <c r="L5" s="11" t="str">
        <f t="shared" si="0"/>
        <v>May</v>
      </c>
      <c r="M5" s="12" t="str">
        <f t="shared" si="0"/>
        <v>Jan</v>
      </c>
      <c r="N5" s="12" t="str">
        <f t="shared" si="0"/>
        <v>Feb</v>
      </c>
      <c r="O5" s="12" t="str">
        <f t="shared" si="0"/>
        <v>Mar</v>
      </c>
      <c r="P5" s="12" t="str">
        <f t="shared" si="0"/>
        <v>Apr</v>
      </c>
      <c r="Q5" s="12" t="str">
        <f t="shared" si="0"/>
        <v>May</v>
      </c>
    </row>
    <row r="6" spans="2:17">
      <c r="B6" s="13" t="s">
        <v>10</v>
      </c>
      <c r="C6" s="14">
        <v>29</v>
      </c>
      <c r="D6" s="14">
        <v>35</v>
      </c>
      <c r="E6" s="14">
        <v>34</v>
      </c>
      <c r="F6" s="14">
        <v>57</v>
      </c>
      <c r="G6" s="14">
        <v>25</v>
      </c>
      <c r="H6" s="15">
        <v>37</v>
      </c>
      <c r="I6" s="15">
        <v>34.885714285714286</v>
      </c>
      <c r="J6" s="15">
        <v>37</v>
      </c>
      <c r="K6" s="15">
        <v>35.571929824561401</v>
      </c>
      <c r="L6" s="16">
        <v>45.12</v>
      </c>
      <c r="M6" s="17">
        <f t="shared" ref="M6:Q14" si="1">C6*H6</f>
        <v>1073</v>
      </c>
      <c r="N6" s="17">
        <f t="shared" si="1"/>
        <v>1221</v>
      </c>
      <c r="O6" s="17">
        <f t="shared" si="1"/>
        <v>1258</v>
      </c>
      <c r="P6" s="17">
        <f t="shared" si="1"/>
        <v>2027.6</v>
      </c>
      <c r="Q6" s="17">
        <f t="shared" si="1"/>
        <v>1128</v>
      </c>
    </row>
    <row r="7" spans="2:17">
      <c r="B7" s="13" t="s">
        <v>11</v>
      </c>
      <c r="C7" s="14">
        <v>16</v>
      </c>
      <c r="D7" s="14">
        <v>15</v>
      </c>
      <c r="E7" s="14">
        <v>62</v>
      </c>
      <c r="F7" s="14">
        <v>24</v>
      </c>
      <c r="G7" s="14">
        <v>15</v>
      </c>
      <c r="H7" s="15">
        <v>10</v>
      </c>
      <c r="I7" s="15">
        <v>10</v>
      </c>
      <c r="J7" s="15">
        <v>10</v>
      </c>
      <c r="K7" s="15">
        <v>9.5833333333333339</v>
      </c>
      <c r="L7" s="16">
        <v>10</v>
      </c>
      <c r="M7" s="17">
        <f t="shared" si="1"/>
        <v>160</v>
      </c>
      <c r="N7" s="17">
        <f t="shared" si="1"/>
        <v>150</v>
      </c>
      <c r="O7" s="17">
        <f t="shared" si="1"/>
        <v>620</v>
      </c>
      <c r="P7" s="17">
        <f t="shared" si="1"/>
        <v>230</v>
      </c>
      <c r="Q7" s="17">
        <f t="shared" si="1"/>
        <v>150</v>
      </c>
    </row>
    <row r="8" spans="2:17">
      <c r="B8" s="13" t="s">
        <v>12</v>
      </c>
      <c r="C8" s="14">
        <v>121</v>
      </c>
      <c r="D8" s="14">
        <v>42</v>
      </c>
      <c r="E8" s="14">
        <v>50</v>
      </c>
      <c r="F8" s="14">
        <v>32</v>
      </c>
      <c r="G8" s="14">
        <v>35</v>
      </c>
      <c r="H8" s="15">
        <v>177.04214876033055</v>
      </c>
      <c r="I8" s="15">
        <v>185.60000000000002</v>
      </c>
      <c r="J8" s="15">
        <v>188.29679999999999</v>
      </c>
      <c r="K8" s="15">
        <v>191.27812499999999</v>
      </c>
      <c r="L8" s="16">
        <v>191.96</v>
      </c>
      <c r="M8" s="17">
        <f t="shared" si="1"/>
        <v>21422.099999999995</v>
      </c>
      <c r="N8" s="17">
        <f t="shared" si="1"/>
        <v>7795.2000000000007</v>
      </c>
      <c r="O8" s="17">
        <f t="shared" si="1"/>
        <v>9414.84</v>
      </c>
      <c r="P8" s="17">
        <f t="shared" si="1"/>
        <v>6120.9</v>
      </c>
      <c r="Q8" s="17">
        <f t="shared" si="1"/>
        <v>6718.6</v>
      </c>
    </row>
    <row r="9" spans="2:17">
      <c r="B9" s="13" t="s">
        <v>13</v>
      </c>
      <c r="C9" s="14">
        <v>42</v>
      </c>
      <c r="D9" s="14">
        <v>25</v>
      </c>
      <c r="E9" s="14">
        <v>13</v>
      </c>
      <c r="F9" s="14">
        <v>10</v>
      </c>
      <c r="G9" s="14">
        <v>11</v>
      </c>
      <c r="H9" s="15">
        <v>88.160714285714292</v>
      </c>
      <c r="I9" s="15">
        <v>92.1</v>
      </c>
      <c r="J9" s="15">
        <v>93.584615384615375</v>
      </c>
      <c r="K9" s="15">
        <v>97</v>
      </c>
      <c r="L9" s="16">
        <v>94.354545454545445</v>
      </c>
      <c r="M9" s="17">
        <f t="shared" si="1"/>
        <v>3702.7500000000005</v>
      </c>
      <c r="N9" s="17">
        <f t="shared" si="1"/>
        <v>2302.5</v>
      </c>
      <c r="O9" s="17">
        <f t="shared" si="1"/>
        <v>1216.5999999999999</v>
      </c>
      <c r="P9" s="17">
        <f t="shared" si="1"/>
        <v>970</v>
      </c>
      <c r="Q9" s="17">
        <f t="shared" si="1"/>
        <v>1037.8999999999999</v>
      </c>
    </row>
    <row r="10" spans="2:17">
      <c r="B10" s="13" t="s">
        <v>14</v>
      </c>
      <c r="C10" s="14">
        <v>12</v>
      </c>
      <c r="D10" s="14">
        <v>10</v>
      </c>
      <c r="E10" s="14">
        <v>7</v>
      </c>
      <c r="F10" s="14">
        <v>2</v>
      </c>
      <c r="G10" s="14">
        <v>2</v>
      </c>
      <c r="H10" s="15">
        <v>64.5</v>
      </c>
      <c r="I10" s="15">
        <v>60.2</v>
      </c>
      <c r="J10" s="15">
        <v>66.042857142857144</v>
      </c>
      <c r="K10" s="15">
        <v>67</v>
      </c>
      <c r="L10" s="16">
        <v>67</v>
      </c>
      <c r="M10" s="17">
        <f t="shared" si="1"/>
        <v>774</v>
      </c>
      <c r="N10" s="17">
        <f t="shared" si="1"/>
        <v>602</v>
      </c>
      <c r="O10" s="17">
        <f t="shared" si="1"/>
        <v>462.3</v>
      </c>
      <c r="P10" s="17">
        <f t="shared" si="1"/>
        <v>134</v>
      </c>
      <c r="Q10" s="17">
        <f t="shared" si="1"/>
        <v>134</v>
      </c>
    </row>
    <row r="11" spans="2:17">
      <c r="B11" s="13" t="s">
        <v>15</v>
      </c>
      <c r="C11" s="14">
        <v>15</v>
      </c>
      <c r="D11" s="14">
        <v>22</v>
      </c>
      <c r="E11" s="14">
        <v>16</v>
      </c>
      <c r="F11" s="14">
        <v>12</v>
      </c>
      <c r="G11" s="14">
        <v>18</v>
      </c>
      <c r="H11" s="15">
        <v>30</v>
      </c>
      <c r="I11" s="15">
        <v>30</v>
      </c>
      <c r="J11" s="15">
        <v>30</v>
      </c>
      <c r="K11" s="15">
        <v>30</v>
      </c>
      <c r="L11" s="16">
        <v>30</v>
      </c>
      <c r="M11" s="17">
        <f t="shared" si="1"/>
        <v>450</v>
      </c>
      <c r="N11" s="17">
        <f t="shared" si="1"/>
        <v>660</v>
      </c>
      <c r="O11" s="17">
        <f t="shared" si="1"/>
        <v>480</v>
      </c>
      <c r="P11" s="17">
        <f t="shared" si="1"/>
        <v>360</v>
      </c>
      <c r="Q11" s="17">
        <f t="shared" si="1"/>
        <v>540</v>
      </c>
    </row>
    <row r="12" spans="2:17">
      <c r="B12" s="13" t="s">
        <v>16</v>
      </c>
      <c r="C12" s="14">
        <v>72</v>
      </c>
      <c r="D12" s="14">
        <v>106</v>
      </c>
      <c r="E12" s="14">
        <v>96</v>
      </c>
      <c r="F12" s="14">
        <v>114</v>
      </c>
      <c r="G12" s="14">
        <v>115</v>
      </c>
      <c r="H12" s="15">
        <v>29.583333333333332</v>
      </c>
      <c r="I12" s="15">
        <v>29.730849056603777</v>
      </c>
      <c r="J12" s="15">
        <v>29.075104166666666</v>
      </c>
      <c r="K12" s="15">
        <v>29.473684210526315</v>
      </c>
      <c r="L12" s="16">
        <v>29.478260869565219</v>
      </c>
      <c r="M12" s="17">
        <f t="shared" si="1"/>
        <v>2130</v>
      </c>
      <c r="N12" s="17">
        <f t="shared" si="1"/>
        <v>3151.4700000000003</v>
      </c>
      <c r="O12" s="17">
        <f t="shared" si="1"/>
        <v>2791.21</v>
      </c>
      <c r="P12" s="17">
        <f t="shared" si="1"/>
        <v>3360</v>
      </c>
      <c r="Q12" s="17">
        <f t="shared" si="1"/>
        <v>3390</v>
      </c>
    </row>
    <row r="13" spans="2:17" ht="15.75" thickBot="1">
      <c r="B13" s="13" t="s">
        <v>17</v>
      </c>
      <c r="C13" s="18">
        <v>20</v>
      </c>
      <c r="D13" s="18">
        <v>14</v>
      </c>
      <c r="E13" s="18">
        <v>14</v>
      </c>
      <c r="F13" s="18">
        <v>14</v>
      </c>
      <c r="G13" s="18">
        <v>17</v>
      </c>
      <c r="H13" s="15">
        <v>45</v>
      </c>
      <c r="I13" s="15">
        <v>45</v>
      </c>
      <c r="J13" s="15">
        <v>43.928571428571431</v>
      </c>
      <c r="K13" s="15">
        <v>45</v>
      </c>
      <c r="L13" s="16">
        <v>45</v>
      </c>
      <c r="M13" s="17">
        <f t="shared" si="1"/>
        <v>900</v>
      </c>
      <c r="N13" s="17">
        <f t="shared" si="1"/>
        <v>630</v>
      </c>
      <c r="O13" s="17">
        <f t="shared" si="1"/>
        <v>615</v>
      </c>
      <c r="P13" s="17">
        <f t="shared" si="1"/>
        <v>630</v>
      </c>
      <c r="Q13" s="17">
        <f t="shared" si="1"/>
        <v>765</v>
      </c>
    </row>
    <row r="14" spans="2:17" ht="15.75" thickTop="1">
      <c r="B14" s="19" t="s">
        <v>18</v>
      </c>
      <c r="C14" s="20">
        <f>SUM(C6:C13)</f>
        <v>327</v>
      </c>
      <c r="D14" s="20">
        <f>SUM(D6:D13)</f>
        <v>269</v>
      </c>
      <c r="E14" s="20">
        <f>SUM(E6:E13)</f>
        <v>292</v>
      </c>
      <c r="F14" s="20">
        <f>SUM(F6:F13)</f>
        <v>265</v>
      </c>
      <c r="G14" s="20">
        <f>SUM(G6:G13)</f>
        <v>238</v>
      </c>
      <c r="H14" s="21">
        <f t="shared" ref="H14:L14" si="2">SUMPRODUCT(C6:C13,H6:H13)/C14</f>
        <v>93.614220183486225</v>
      </c>
      <c r="I14" s="21">
        <f t="shared" si="2"/>
        <v>61.383531598513017</v>
      </c>
      <c r="J14" s="21">
        <f t="shared" si="2"/>
        <v>57.732705479452058</v>
      </c>
      <c r="K14" s="21">
        <f t="shared" si="2"/>
        <v>52.198113207547166</v>
      </c>
      <c r="L14" s="21">
        <f t="shared" si="2"/>
        <v>58.25</v>
      </c>
      <c r="M14" s="22">
        <f t="shared" si="1"/>
        <v>30611.849999999995</v>
      </c>
      <c r="N14" s="22">
        <f t="shared" si="1"/>
        <v>16512.170000000002</v>
      </c>
      <c r="O14" s="22">
        <f t="shared" si="1"/>
        <v>16857.95</v>
      </c>
      <c r="P14" s="22">
        <f t="shared" si="1"/>
        <v>13832.499999999998</v>
      </c>
      <c r="Q14" s="22">
        <f t="shared" si="1"/>
        <v>13863.5</v>
      </c>
    </row>
    <row r="15" spans="2:17">
      <c r="C15" s="23"/>
      <c r="D15" s="23"/>
      <c r="E15" s="23"/>
      <c r="F15" s="23"/>
      <c r="G15" s="23"/>
      <c r="H15" s="23"/>
      <c r="M15" s="24"/>
      <c r="N15" s="24"/>
      <c r="O15" s="24"/>
      <c r="P15" s="24"/>
      <c r="Q15" s="24"/>
    </row>
    <row r="52" spans="1:17" s="8" customForma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s="8" customForma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s="8" customForma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8" customForma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s="8" customForma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s="8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s="8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s="8" customForma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s="8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s="8" customForma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s="8" customForma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</sheetData>
  <mergeCells count="1">
    <mergeCell ref="J1:L1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zoomScale="90" zoomScaleNormal="90" workbookViewId="0">
      <selection activeCell="N3" sqref="N3"/>
    </sheetView>
  </sheetViews>
  <sheetFormatPr baseColWidth="10" defaultRowHeight="15"/>
  <cols>
    <col min="1" max="7" width="11.42578125" style="21"/>
    <col min="8" max="9" width="5.85546875" style="21" customWidth="1"/>
    <col min="10" max="13" width="8.5703125" style="21" customWidth="1"/>
    <col min="14" max="16384" width="11.42578125" style="21"/>
  </cols>
  <sheetData>
    <row r="1" spans="2:15">
      <c r="B1" s="21">
        <v>1</v>
      </c>
      <c r="C1" s="21" t="str">
        <f>CHOOSE(B1,"Sum of Quantity","Per Unit Revenue","Sum of Quantity X Per Unit Revenue")</f>
        <v>Sum of Quantity</v>
      </c>
      <c r="M1" s="21">
        <v>2</v>
      </c>
    </row>
    <row r="5" spans="2:15">
      <c r="I5" s="31"/>
      <c r="J5" s="31"/>
      <c r="K5" s="31"/>
    </row>
    <row r="6" spans="2:15">
      <c r="I6" s="31"/>
      <c r="J6" s="31"/>
      <c r="K6" s="31"/>
    </row>
    <row r="7" spans="2:15">
      <c r="B7" s="8"/>
      <c r="C7" s="8">
        <v>2</v>
      </c>
      <c r="D7" s="8">
        <v>3</v>
      </c>
      <c r="E7" s="8">
        <v>4</v>
      </c>
      <c r="F7" s="8">
        <v>5</v>
      </c>
      <c r="G7" s="8">
        <v>6</v>
      </c>
      <c r="I7" s="31"/>
      <c r="J7" s="31"/>
      <c r="K7" s="31"/>
    </row>
    <row r="8" spans="2:15">
      <c r="B8" s="8"/>
      <c r="C8" s="8">
        <v>7</v>
      </c>
      <c r="D8" s="8">
        <v>8</v>
      </c>
      <c r="E8" s="8">
        <v>9</v>
      </c>
      <c r="F8" s="8">
        <v>10</v>
      </c>
      <c r="G8" s="8">
        <v>11</v>
      </c>
      <c r="I8" s="31"/>
      <c r="J8" s="31"/>
      <c r="K8" s="31"/>
    </row>
    <row r="9" spans="2:15">
      <c r="B9" s="8"/>
      <c r="C9" s="8">
        <v>12</v>
      </c>
      <c r="D9" s="8">
        <v>13</v>
      </c>
      <c r="E9" s="8">
        <v>14</v>
      </c>
      <c r="F9" s="8">
        <v>15</v>
      </c>
      <c r="G9" s="8">
        <v>16</v>
      </c>
      <c r="I9" s="31"/>
      <c r="J9" s="31"/>
      <c r="K9" s="31"/>
    </row>
    <row r="10" spans="2:15">
      <c r="B10" s="8" t="s">
        <v>4</v>
      </c>
      <c r="C10" s="25" t="s">
        <v>5</v>
      </c>
      <c r="D10" s="25" t="s">
        <v>6</v>
      </c>
      <c r="E10" s="25" t="s">
        <v>7</v>
      </c>
      <c r="F10" s="25" t="s">
        <v>8</v>
      </c>
      <c r="G10" s="25" t="s">
        <v>9</v>
      </c>
      <c r="I10" s="31"/>
      <c r="J10" s="31"/>
      <c r="K10" s="31"/>
    </row>
    <row r="11" spans="2:15">
      <c r="B11" s="8" t="s">
        <v>10</v>
      </c>
      <c r="C11" s="8">
        <f>VLOOKUP($B11,'Visualize Product Sales - Data'!$B$5:$Q$14,CHOOSE($B$1,C$7,C$8,C$9),FALSE)</f>
        <v>29</v>
      </c>
      <c r="D11" s="8">
        <f>VLOOKUP($B11,'Visualize Product Sales - Data'!$B$5:$Q$14,CHOOSE($B$1,D$7,D$8,D$9),FALSE)</f>
        <v>35</v>
      </c>
      <c r="E11" s="8">
        <f>VLOOKUP($B11,'Visualize Product Sales - Data'!$B$5:$Q$14,CHOOSE($B$1,E$7,E$8,E$9),FALSE)</f>
        <v>34</v>
      </c>
      <c r="F11" s="8">
        <f>VLOOKUP($B11,'Visualize Product Sales - Data'!$B$5:$Q$14,CHOOSE($B$1,F$7,F$8,F$9),FALSE)</f>
        <v>57</v>
      </c>
      <c r="G11" s="8">
        <f>VLOOKUP($B11,'Visualize Product Sales - Data'!$B$5:$Q$14,CHOOSE($B$1,G$7,G$8,G$9),FALSE)</f>
        <v>25</v>
      </c>
      <c r="I11" s="30" t="s">
        <v>10</v>
      </c>
      <c r="J11" s="31"/>
      <c r="K11" s="31"/>
      <c r="O11" s="21" t="b">
        <v>1</v>
      </c>
    </row>
    <row r="12" spans="2:15">
      <c r="B12" s="8" t="s">
        <v>11</v>
      </c>
      <c r="C12" s="8">
        <f>VLOOKUP($B12,'Visualize Product Sales - Data'!$B$5:$Q$14,CHOOSE($B$1,C$7,C$8,C$9),FALSE)</f>
        <v>16</v>
      </c>
      <c r="D12" s="8">
        <f>VLOOKUP($B12,'Visualize Product Sales - Data'!$B$5:$Q$14,CHOOSE($B$1,D$7,D$8,D$9),FALSE)</f>
        <v>15</v>
      </c>
      <c r="E12" s="8">
        <f>VLOOKUP($B12,'Visualize Product Sales - Data'!$B$5:$Q$14,CHOOSE($B$1,E$7,E$8,E$9),FALSE)</f>
        <v>62</v>
      </c>
      <c r="F12" s="8">
        <f>VLOOKUP($B12,'Visualize Product Sales - Data'!$B$5:$Q$14,CHOOSE($B$1,F$7,F$8,F$9),FALSE)</f>
        <v>24</v>
      </c>
      <c r="G12" s="8">
        <f>VLOOKUP($B12,'Visualize Product Sales - Data'!$B$5:$Q$14,CHOOSE($B$1,G$7,G$8,G$9),FALSE)</f>
        <v>15</v>
      </c>
      <c r="I12" s="30" t="s">
        <v>11</v>
      </c>
      <c r="J12" s="31"/>
      <c r="K12" s="31"/>
      <c r="O12" s="21" t="b">
        <v>1</v>
      </c>
    </row>
    <row r="13" spans="2:15">
      <c r="B13" s="8" t="s">
        <v>12</v>
      </c>
      <c r="C13" s="8">
        <f>VLOOKUP($B13,'Visualize Product Sales - Data'!$B$5:$Q$14,CHOOSE($B$1,C$7,C$8,C$9),FALSE)</f>
        <v>121</v>
      </c>
      <c r="D13" s="8">
        <f>VLOOKUP($B13,'Visualize Product Sales - Data'!$B$5:$Q$14,CHOOSE($B$1,D$7,D$8,D$9),FALSE)</f>
        <v>42</v>
      </c>
      <c r="E13" s="8">
        <f>VLOOKUP($B13,'Visualize Product Sales - Data'!$B$5:$Q$14,CHOOSE($B$1,E$7,E$8,E$9),FALSE)</f>
        <v>50</v>
      </c>
      <c r="F13" s="8">
        <f>VLOOKUP($B13,'Visualize Product Sales - Data'!$B$5:$Q$14,CHOOSE($B$1,F$7,F$8,F$9),FALSE)</f>
        <v>32</v>
      </c>
      <c r="G13" s="8">
        <f>VLOOKUP($B13,'Visualize Product Sales - Data'!$B$5:$Q$14,CHOOSE($B$1,G$7,G$8,G$9),FALSE)</f>
        <v>35</v>
      </c>
      <c r="I13" s="30" t="s">
        <v>12</v>
      </c>
      <c r="O13" s="21" t="b">
        <v>1</v>
      </c>
    </row>
    <row r="14" spans="2:15">
      <c r="B14" s="8" t="s">
        <v>13</v>
      </c>
      <c r="C14" s="8">
        <f>VLOOKUP($B14,'Visualize Product Sales - Data'!$B$5:$Q$14,CHOOSE($B$1,C$7,C$8,C$9),FALSE)</f>
        <v>42</v>
      </c>
      <c r="D14" s="8">
        <f>VLOOKUP($B14,'Visualize Product Sales - Data'!$B$5:$Q$14,CHOOSE($B$1,D$7,D$8,D$9),FALSE)</f>
        <v>25</v>
      </c>
      <c r="E14" s="8">
        <f>VLOOKUP($B14,'Visualize Product Sales - Data'!$B$5:$Q$14,CHOOSE($B$1,E$7,E$8,E$9),FALSE)</f>
        <v>13</v>
      </c>
      <c r="F14" s="8">
        <f>VLOOKUP($B14,'Visualize Product Sales - Data'!$B$5:$Q$14,CHOOSE($B$1,F$7,F$8,F$9),FALSE)</f>
        <v>10</v>
      </c>
      <c r="G14" s="8">
        <f>VLOOKUP($B14,'Visualize Product Sales - Data'!$B$5:$Q$14,CHOOSE($B$1,G$7,G$8,G$9),FALSE)</f>
        <v>11</v>
      </c>
      <c r="I14" s="30" t="s">
        <v>13</v>
      </c>
      <c r="O14" s="21" t="b">
        <v>1</v>
      </c>
    </row>
    <row r="15" spans="2:15">
      <c r="B15" s="8" t="s">
        <v>14</v>
      </c>
      <c r="C15" s="8">
        <f>VLOOKUP($B15,'Visualize Product Sales - Data'!$B$5:$Q$14,CHOOSE($B$1,C$7,C$8,C$9),FALSE)</f>
        <v>12</v>
      </c>
      <c r="D15" s="8">
        <f>VLOOKUP($B15,'Visualize Product Sales - Data'!$B$5:$Q$14,CHOOSE($B$1,D$7,D$8,D$9),FALSE)</f>
        <v>10</v>
      </c>
      <c r="E15" s="8">
        <f>VLOOKUP($B15,'Visualize Product Sales - Data'!$B$5:$Q$14,CHOOSE($B$1,E$7,E$8,E$9),FALSE)</f>
        <v>7</v>
      </c>
      <c r="F15" s="8">
        <f>VLOOKUP($B15,'Visualize Product Sales - Data'!$B$5:$Q$14,CHOOSE($B$1,F$7,F$8,F$9),FALSE)</f>
        <v>2</v>
      </c>
      <c r="G15" s="8">
        <f>VLOOKUP($B15,'Visualize Product Sales - Data'!$B$5:$Q$14,CHOOSE($B$1,G$7,G$8,G$9),FALSE)</f>
        <v>2</v>
      </c>
      <c r="I15" s="30" t="s">
        <v>14</v>
      </c>
      <c r="O15" s="21" t="b">
        <v>1</v>
      </c>
    </row>
    <row r="16" spans="2:15">
      <c r="B16" s="8" t="s">
        <v>15</v>
      </c>
      <c r="C16" s="8">
        <f>VLOOKUP($B16,'Visualize Product Sales - Data'!$B$5:$Q$14,CHOOSE($B$1,C$7,C$8,C$9),FALSE)</f>
        <v>15</v>
      </c>
      <c r="D16" s="8">
        <f>VLOOKUP($B16,'Visualize Product Sales - Data'!$B$5:$Q$14,CHOOSE($B$1,D$7,D$8,D$9),FALSE)</f>
        <v>22</v>
      </c>
      <c r="E16" s="8">
        <f>VLOOKUP($B16,'Visualize Product Sales - Data'!$B$5:$Q$14,CHOOSE($B$1,E$7,E$8,E$9),FALSE)</f>
        <v>16</v>
      </c>
      <c r="F16" s="8">
        <f>VLOOKUP($B16,'Visualize Product Sales - Data'!$B$5:$Q$14,CHOOSE($B$1,F$7,F$8,F$9),FALSE)</f>
        <v>12</v>
      </c>
      <c r="G16" s="8">
        <f>VLOOKUP($B16,'Visualize Product Sales - Data'!$B$5:$Q$14,CHOOSE($B$1,G$7,G$8,G$9),FALSE)</f>
        <v>18</v>
      </c>
      <c r="I16" s="30" t="s">
        <v>15</v>
      </c>
      <c r="O16" s="21" t="b">
        <v>1</v>
      </c>
    </row>
    <row r="17" spans="1:15">
      <c r="B17" s="8" t="s">
        <v>16</v>
      </c>
      <c r="C17" s="8">
        <f>VLOOKUP($B17,'Visualize Product Sales - Data'!$B$5:$Q$14,CHOOSE($B$1,C$7,C$8,C$9),FALSE)</f>
        <v>72</v>
      </c>
      <c r="D17" s="8">
        <f>VLOOKUP($B17,'Visualize Product Sales - Data'!$B$5:$Q$14,CHOOSE($B$1,D$7,D$8,D$9),FALSE)</f>
        <v>106</v>
      </c>
      <c r="E17" s="8">
        <f>VLOOKUP($B17,'Visualize Product Sales - Data'!$B$5:$Q$14,CHOOSE($B$1,E$7,E$8,E$9),FALSE)</f>
        <v>96</v>
      </c>
      <c r="F17" s="8">
        <f>VLOOKUP($B17,'Visualize Product Sales - Data'!$B$5:$Q$14,CHOOSE($B$1,F$7,F$8,F$9),FALSE)</f>
        <v>114</v>
      </c>
      <c r="G17" s="8">
        <f>VLOOKUP($B17,'Visualize Product Sales - Data'!$B$5:$Q$14,CHOOSE($B$1,G$7,G$8,G$9),FALSE)</f>
        <v>115</v>
      </c>
      <c r="I17" s="30" t="s">
        <v>16</v>
      </c>
      <c r="O17" s="21" t="b">
        <v>1</v>
      </c>
    </row>
    <row r="18" spans="1:15">
      <c r="B18" s="8" t="s">
        <v>17</v>
      </c>
      <c r="C18" s="8">
        <f>VLOOKUP($B18,'Visualize Product Sales - Data'!$B$5:$Q$14,CHOOSE($B$1,C$7,C$8,C$9),FALSE)</f>
        <v>20</v>
      </c>
      <c r="D18" s="8">
        <f>VLOOKUP($B18,'Visualize Product Sales - Data'!$B$5:$Q$14,CHOOSE($B$1,D$7,D$8,D$9),FALSE)</f>
        <v>14</v>
      </c>
      <c r="E18" s="8">
        <f>VLOOKUP($B18,'Visualize Product Sales - Data'!$B$5:$Q$14,CHOOSE($B$1,E$7,E$8,E$9),FALSE)</f>
        <v>14</v>
      </c>
      <c r="F18" s="8">
        <f>VLOOKUP($B18,'Visualize Product Sales - Data'!$B$5:$Q$14,CHOOSE($B$1,F$7,F$8,F$9),FALSE)</f>
        <v>14</v>
      </c>
      <c r="G18" s="8">
        <f>VLOOKUP($B18,'Visualize Product Sales - Data'!$B$5:$Q$14,CHOOSE($B$1,G$7,G$8,G$9),FALSE)</f>
        <v>17</v>
      </c>
      <c r="I18" s="30" t="s">
        <v>17</v>
      </c>
      <c r="O18" s="21" t="b">
        <v>1</v>
      </c>
    </row>
    <row r="19" spans="1:15">
      <c r="B19" s="26" t="s">
        <v>18</v>
      </c>
      <c r="C19" s="8">
        <f>VLOOKUP($B19,'Visualize Product Sales - Data'!$B$5:$Q$14,CHOOSE($B$1,C$7,C$8,C$9),FALSE)</f>
        <v>327</v>
      </c>
      <c r="D19" s="8">
        <f>VLOOKUP($B19,'Visualize Product Sales - Data'!$B$5:$Q$14,CHOOSE($B$1,D$7,D$8,D$9),FALSE)</f>
        <v>269</v>
      </c>
      <c r="E19" s="8">
        <f>VLOOKUP($B19,'Visualize Product Sales - Data'!$B$5:$Q$14,CHOOSE($B$1,E$7,E$8,E$9),FALSE)</f>
        <v>292</v>
      </c>
      <c r="F19" s="8">
        <f>VLOOKUP($B19,'Visualize Product Sales - Data'!$B$5:$Q$14,CHOOSE($B$1,F$7,F$8,F$9),FALSE)</f>
        <v>265</v>
      </c>
      <c r="G19" s="8">
        <f>VLOOKUP($B19,'Visualize Product Sales - Data'!$B$5:$Q$14,CHOOSE($B$1,G$7,G$8,G$9),FALSE)</f>
        <v>238</v>
      </c>
    </row>
    <row r="20" spans="1:15">
      <c r="B20" s="26" t="s">
        <v>18</v>
      </c>
      <c r="C20" s="27">
        <f>IF(C19=VLOOKUP($B20,$B$19:$G$19,$A$31,0),C19,"")</f>
        <v>327</v>
      </c>
      <c r="D20" s="27" t="str">
        <f>IF(D19=VLOOKUP($B20,$B$19:$G$19,$A$31,0),D19,"")</f>
        <v/>
      </c>
      <c r="E20" s="27" t="str">
        <f>IF(E19=VLOOKUP($B20,$B$19:$G$19,$A$31,0),E19,"")</f>
        <v/>
      </c>
      <c r="F20" s="27" t="str">
        <f>IF(F19=VLOOKUP($B20,$B$19:$G$19,$A$31,0),F19,"")</f>
        <v/>
      </c>
      <c r="G20" s="27" t="str">
        <f>IF(G19=VLOOKUP($B20,$B$19:$G$19,$A$31,0),G19,"")</f>
        <v/>
      </c>
    </row>
    <row r="21" spans="1:15">
      <c r="B21" s="8" t="s">
        <v>4</v>
      </c>
      <c r="C21" s="25" t="s">
        <v>5</v>
      </c>
      <c r="D21" s="25" t="s">
        <v>6</v>
      </c>
      <c r="E21" s="25" t="s">
        <v>7</v>
      </c>
      <c r="F21" s="25" t="s">
        <v>8</v>
      </c>
      <c r="G21" s="25" t="s">
        <v>9</v>
      </c>
    </row>
    <row r="22" spans="1:15">
      <c r="B22" s="8" t="s">
        <v>10</v>
      </c>
      <c r="C22" s="28">
        <f t="shared" ref="C22:G29" si="0">IF($O11=TRUE,C11,NA())</f>
        <v>29</v>
      </c>
      <c r="D22" s="28">
        <f t="shared" si="0"/>
        <v>35</v>
      </c>
      <c r="E22" s="28">
        <f t="shared" si="0"/>
        <v>34</v>
      </c>
      <c r="F22" s="28">
        <f t="shared" si="0"/>
        <v>57</v>
      </c>
      <c r="G22" s="28">
        <f t="shared" si="0"/>
        <v>25</v>
      </c>
    </row>
    <row r="23" spans="1:15">
      <c r="B23" s="8" t="s">
        <v>11</v>
      </c>
      <c r="C23" s="28">
        <f t="shared" si="0"/>
        <v>16</v>
      </c>
      <c r="D23" s="28">
        <f t="shared" si="0"/>
        <v>15</v>
      </c>
      <c r="E23" s="28">
        <f t="shared" si="0"/>
        <v>62</v>
      </c>
      <c r="F23" s="28">
        <f t="shared" si="0"/>
        <v>24</v>
      </c>
      <c r="G23" s="28">
        <f t="shared" si="0"/>
        <v>15</v>
      </c>
    </row>
    <row r="24" spans="1:15">
      <c r="B24" s="8" t="s">
        <v>12</v>
      </c>
      <c r="C24" s="28">
        <f t="shared" si="0"/>
        <v>121</v>
      </c>
      <c r="D24" s="28">
        <f t="shared" si="0"/>
        <v>42</v>
      </c>
      <c r="E24" s="28">
        <f t="shared" si="0"/>
        <v>50</v>
      </c>
      <c r="F24" s="28">
        <f t="shared" si="0"/>
        <v>32</v>
      </c>
      <c r="G24" s="28">
        <f t="shared" si="0"/>
        <v>35</v>
      </c>
    </row>
    <row r="25" spans="1:15">
      <c r="B25" s="8" t="s">
        <v>13</v>
      </c>
      <c r="C25" s="28">
        <f t="shared" si="0"/>
        <v>42</v>
      </c>
      <c r="D25" s="28">
        <f t="shared" si="0"/>
        <v>25</v>
      </c>
      <c r="E25" s="28">
        <f t="shared" si="0"/>
        <v>13</v>
      </c>
      <c r="F25" s="28">
        <f t="shared" si="0"/>
        <v>10</v>
      </c>
      <c r="G25" s="28">
        <f t="shared" si="0"/>
        <v>11</v>
      </c>
    </row>
    <row r="26" spans="1:15">
      <c r="B26" s="8" t="s">
        <v>14</v>
      </c>
      <c r="C26" s="28">
        <f t="shared" si="0"/>
        <v>12</v>
      </c>
      <c r="D26" s="28">
        <f t="shared" si="0"/>
        <v>10</v>
      </c>
      <c r="E26" s="28">
        <f t="shared" si="0"/>
        <v>7</v>
      </c>
      <c r="F26" s="28">
        <f t="shared" si="0"/>
        <v>2</v>
      </c>
      <c r="G26" s="28">
        <f t="shared" si="0"/>
        <v>2</v>
      </c>
    </row>
    <row r="27" spans="1:15">
      <c r="B27" s="8" t="s">
        <v>15</v>
      </c>
      <c r="C27" s="28">
        <f t="shared" si="0"/>
        <v>15</v>
      </c>
      <c r="D27" s="28">
        <f t="shared" si="0"/>
        <v>22</v>
      </c>
      <c r="E27" s="28">
        <f t="shared" si="0"/>
        <v>16</v>
      </c>
      <c r="F27" s="28">
        <f t="shared" si="0"/>
        <v>12</v>
      </c>
      <c r="G27" s="28">
        <f t="shared" si="0"/>
        <v>18</v>
      </c>
    </row>
    <row r="28" spans="1:15">
      <c r="B28" s="8" t="s">
        <v>16</v>
      </c>
      <c r="C28" s="28">
        <f t="shared" si="0"/>
        <v>72</v>
      </c>
      <c r="D28" s="28">
        <f t="shared" si="0"/>
        <v>106</v>
      </c>
      <c r="E28" s="28">
        <f t="shared" si="0"/>
        <v>96</v>
      </c>
      <c r="F28" s="28">
        <f t="shared" si="0"/>
        <v>114</v>
      </c>
      <c r="G28" s="28">
        <f t="shared" si="0"/>
        <v>115</v>
      </c>
    </row>
    <row r="29" spans="1:15">
      <c r="B29" s="8" t="s">
        <v>17</v>
      </c>
      <c r="C29" s="28">
        <f t="shared" si="0"/>
        <v>20</v>
      </c>
      <c r="D29" s="28">
        <f t="shared" si="0"/>
        <v>14</v>
      </c>
      <c r="E29" s="28">
        <f t="shared" si="0"/>
        <v>14</v>
      </c>
      <c r="F29" s="28">
        <f t="shared" si="0"/>
        <v>14</v>
      </c>
      <c r="G29" s="28">
        <f t="shared" si="0"/>
        <v>17</v>
      </c>
    </row>
    <row r="31" spans="1:15">
      <c r="A31" s="21">
        <v>2</v>
      </c>
    </row>
    <row r="33" spans="1:17">
      <c r="A33" s="8"/>
      <c r="B33" s="8"/>
      <c r="C33" s="8" t="str">
        <f>CHOOSE(A31,"","C","D","E","F","G")</f>
        <v>C</v>
      </c>
      <c r="D33" s="8" t="str">
        <f ca="1">"Groups in "&amp;INDIRECT(C33&amp;46)</f>
        <v>Groups in Jan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>
      <c r="A34" s="8"/>
      <c r="B34" s="8" t="s">
        <v>10</v>
      </c>
      <c r="C34" s="8">
        <f ca="1">IF(SUMIF($B$22:$B$29,$B34,INDIRECT($C$33&amp;"47"):INDIRECT($C$33&amp;"54"))=0,NA(),SUMIF($B$22:$B$29,$B34,INDIRECT($C$33&amp;"47"):INDIRECT($C$33&amp;"54")))</f>
        <v>29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>
      <c r="A35" s="8"/>
      <c r="B35" s="8" t="s">
        <v>11</v>
      </c>
      <c r="C35" s="8">
        <f ca="1">IF(SUMIF($B$22:$B$29,$B35,INDIRECT($C$33&amp;"47"):INDIRECT($C$33&amp;"54"))=0,NA(),SUMIF($B$22:$B$29,$B35,INDIRECT($C$33&amp;"47"):INDIRECT($C$33&amp;"54")))</f>
        <v>16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>
      <c r="A36" s="8"/>
      <c r="B36" s="8" t="s">
        <v>19</v>
      </c>
      <c r="C36" s="8">
        <f ca="1">IF(SUMIF($B$22:$B$29,$B39,INDIRECT($C$33&amp;"47"):INDIRECT($C$33&amp;"54"))+SUMIF($B$22:$B$29,$B40,INDIRECT($C$33&amp;"47"):INDIRECT($C$33&amp;"54"))+SUMIF($B$22:$B$29,$B41,INDIRECT($C$33&amp;"47"):INDIRECT($C$33&amp;"54"))=0,NA(),SUMIF($B$22:$B$29,$B39,INDIRECT($C$33&amp;"47"):INDIRECT($C$33&amp;"54"))+SUMIF($B$22:$B$29,$B40,INDIRECT($C$33&amp;"47"):INDIRECT($C$33&amp;"54"))+SUMIF($B$22:$B$29,$B41,INDIRECT($C$33&amp;"47"):INDIRECT($C$33&amp;"54")))</f>
        <v>175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A37" s="8"/>
      <c r="B37" s="8" t="s">
        <v>20</v>
      </c>
      <c r="C37" s="8">
        <f ca="1">IF(SUMIF($B$22:$B$29,$B42,INDIRECT($C$33&amp;"47"):INDIRECT($C$33&amp;"54"))+SUMIF($B$22:$B$29,$B43,INDIRECT($C$33&amp;"47"):INDIRECT($C$33&amp;"54"))+SUMIF($B$22:$B$29,$B44,INDIRECT($C$33&amp;"47"):INDIRECT($C$33&amp;"54"))=0,NA(),SUMIF($B$22:$B$29,$B42,INDIRECT($C$33&amp;"47"):INDIRECT($C$33&amp;"54"))+SUMIF($B$22:$B$29,$B43,INDIRECT($C$33&amp;"47"):INDIRECT($C$33&amp;"54"))+SUMIF($B$22:$B$29,$B44,INDIRECT($C$33&amp;"47"):INDIRECT($C$33&amp;"54")))</f>
        <v>107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A39" s="8"/>
      <c r="B39" s="8" t="s">
        <v>12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A40" s="8"/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A41" s="8"/>
      <c r="B41" s="8" t="s">
        <v>14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A42" s="8"/>
      <c r="B42" s="8" t="s">
        <v>15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8"/>
      <c r="B43" s="8" t="s">
        <v>16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A44" s="8"/>
      <c r="B44" s="8" t="s">
        <v>17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8"/>
      <c r="B46" s="8" t="s">
        <v>4</v>
      </c>
      <c r="C46" s="25" t="s">
        <v>5</v>
      </c>
      <c r="D46" s="25" t="s">
        <v>6</v>
      </c>
      <c r="E46" s="25" t="s">
        <v>7</v>
      </c>
      <c r="F46" s="25" t="s">
        <v>8</v>
      </c>
      <c r="G46" s="25" t="s">
        <v>9</v>
      </c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8"/>
      <c r="B47" s="8" t="s">
        <v>10</v>
      </c>
      <c r="C47" s="28">
        <f t="shared" ref="C47:G54" si="1">IFERROR(C22,0)</f>
        <v>29</v>
      </c>
      <c r="D47" s="28">
        <f t="shared" si="1"/>
        <v>35</v>
      </c>
      <c r="E47" s="28">
        <f t="shared" si="1"/>
        <v>34</v>
      </c>
      <c r="F47" s="28">
        <f t="shared" si="1"/>
        <v>57</v>
      </c>
      <c r="G47" s="28">
        <f t="shared" si="1"/>
        <v>25</v>
      </c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8"/>
      <c r="B48" s="8" t="s">
        <v>11</v>
      </c>
      <c r="C48" s="28">
        <f t="shared" si="1"/>
        <v>16</v>
      </c>
      <c r="D48" s="28">
        <f t="shared" si="1"/>
        <v>15</v>
      </c>
      <c r="E48" s="28">
        <f t="shared" si="1"/>
        <v>62</v>
      </c>
      <c r="F48" s="28">
        <f t="shared" si="1"/>
        <v>24</v>
      </c>
      <c r="G48" s="28">
        <f t="shared" si="1"/>
        <v>15</v>
      </c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8"/>
      <c r="B49" s="8" t="s">
        <v>12</v>
      </c>
      <c r="C49" s="28">
        <f t="shared" si="1"/>
        <v>121</v>
      </c>
      <c r="D49" s="28">
        <f t="shared" si="1"/>
        <v>42</v>
      </c>
      <c r="E49" s="28">
        <f t="shared" si="1"/>
        <v>50</v>
      </c>
      <c r="F49" s="28">
        <f t="shared" si="1"/>
        <v>32</v>
      </c>
      <c r="G49" s="28">
        <f t="shared" si="1"/>
        <v>35</v>
      </c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8"/>
      <c r="B50" s="8" t="s">
        <v>13</v>
      </c>
      <c r="C50" s="28">
        <f t="shared" si="1"/>
        <v>42</v>
      </c>
      <c r="D50" s="28">
        <f t="shared" si="1"/>
        <v>25</v>
      </c>
      <c r="E50" s="28">
        <f t="shared" si="1"/>
        <v>13</v>
      </c>
      <c r="F50" s="28">
        <f t="shared" si="1"/>
        <v>10</v>
      </c>
      <c r="G50" s="28">
        <f t="shared" si="1"/>
        <v>11</v>
      </c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8"/>
      <c r="B51" s="8" t="s">
        <v>14</v>
      </c>
      <c r="C51" s="28">
        <f t="shared" si="1"/>
        <v>12</v>
      </c>
      <c r="D51" s="28">
        <f t="shared" si="1"/>
        <v>10</v>
      </c>
      <c r="E51" s="28">
        <f t="shared" si="1"/>
        <v>7</v>
      </c>
      <c r="F51" s="28">
        <f t="shared" si="1"/>
        <v>2</v>
      </c>
      <c r="G51" s="28">
        <f t="shared" si="1"/>
        <v>2</v>
      </c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8"/>
      <c r="B52" s="8" t="s">
        <v>15</v>
      </c>
      <c r="C52" s="28">
        <f t="shared" si="1"/>
        <v>15</v>
      </c>
      <c r="D52" s="28">
        <f t="shared" si="1"/>
        <v>22</v>
      </c>
      <c r="E52" s="28">
        <f t="shared" si="1"/>
        <v>16</v>
      </c>
      <c r="F52" s="28">
        <f t="shared" si="1"/>
        <v>12</v>
      </c>
      <c r="G52" s="28">
        <f t="shared" si="1"/>
        <v>18</v>
      </c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8"/>
      <c r="B53" s="8" t="s">
        <v>16</v>
      </c>
      <c r="C53" s="28">
        <f t="shared" si="1"/>
        <v>72</v>
      </c>
      <c r="D53" s="28">
        <f t="shared" si="1"/>
        <v>106</v>
      </c>
      <c r="E53" s="28">
        <f t="shared" si="1"/>
        <v>96</v>
      </c>
      <c r="F53" s="28">
        <f t="shared" si="1"/>
        <v>114</v>
      </c>
      <c r="G53" s="28">
        <f t="shared" si="1"/>
        <v>115</v>
      </c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8"/>
      <c r="B54" s="8" t="s">
        <v>17</v>
      </c>
      <c r="C54" s="28">
        <f t="shared" si="1"/>
        <v>20</v>
      </c>
      <c r="D54" s="28">
        <f t="shared" si="1"/>
        <v>14</v>
      </c>
      <c r="E54" s="28">
        <f t="shared" si="1"/>
        <v>14</v>
      </c>
      <c r="F54" s="28">
        <f t="shared" si="1"/>
        <v>14</v>
      </c>
      <c r="G54" s="28">
        <f t="shared" si="1"/>
        <v>17</v>
      </c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</sheetData>
  <conditionalFormatting sqref="H11:M11">
    <cfRule type="expression" dxfId="7" priority="8">
      <formula>$O$11=TRUE</formula>
    </cfRule>
  </conditionalFormatting>
  <conditionalFormatting sqref="H12:M12">
    <cfRule type="expression" dxfId="6" priority="7">
      <formula>$O$12=TRUE</formula>
    </cfRule>
  </conditionalFormatting>
  <conditionalFormatting sqref="H13:M13">
    <cfRule type="expression" dxfId="5" priority="6">
      <formula>$O$13=TRUE</formula>
    </cfRule>
  </conditionalFormatting>
  <conditionalFormatting sqref="H14:M14">
    <cfRule type="expression" dxfId="4" priority="5">
      <formula>$O$14=TRUE</formula>
    </cfRule>
  </conditionalFormatting>
  <conditionalFormatting sqref="H15:M15">
    <cfRule type="expression" dxfId="3" priority="4">
      <formula>$O$15=TRUE</formula>
    </cfRule>
  </conditionalFormatting>
  <conditionalFormatting sqref="H16:M16">
    <cfRule type="expression" dxfId="2" priority="3">
      <formula>$O$16=TRUE</formula>
    </cfRule>
  </conditionalFormatting>
  <conditionalFormatting sqref="H17:M17">
    <cfRule type="expression" dxfId="1" priority="2">
      <formula>$O$17=TRUE</formula>
    </cfRule>
  </conditionalFormatting>
  <conditionalFormatting sqref="H18:M18">
    <cfRule type="expression" dxfId="0" priority="1">
      <formula>$O$18=TRUE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Visualize Product Sales - Data</vt:lpstr>
      <vt:lpstr>EC 2 – Solution</vt:lpstr>
      <vt:lpstr>'Visualize Product Sales - Data'!Área_de_impresión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2011-06-02T18:55:20Z</dcterms:created>
  <dcterms:modified xsi:type="dcterms:W3CDTF">2011-06-02T20:27:55Z</dcterms:modified>
</cp:coreProperties>
</file>