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an Çılman\Desktop\İTÜSEM\Finansal Excel Dökumanları\Şablonlar\"/>
    </mc:Choice>
  </mc:AlternateContent>
  <bookViews>
    <workbookView xWindow="360" yWindow="15" windowWidth="17400" windowHeight="10170"/>
  </bookViews>
  <sheets>
    <sheet name="401k Calculator" sheetId="1" r:id="rId1"/>
    <sheet name="Calculations" sheetId="4" r:id="rId2"/>
    <sheet name="Readme" sheetId="2" r:id="rId3"/>
    <sheet name="PSW_Sheet" sheetId="5" state="veryHidden" r:id="rId4"/>
  </sheets>
  <definedNames>
    <definedName name="CumList">Calculations!$C$3:$G$62</definedName>
    <definedName name="CurrentAge">'401k Calculator'!$R$8</definedName>
    <definedName name="EmployerInitialCont">'401k Calculator'!$H$10</definedName>
    <definedName name="EmployerMatchRate">'401k Calculator'!$R$5</definedName>
    <definedName name="EmployerMatchUpTo">'401k Calculator'!$O$6</definedName>
    <definedName name="IncomeIncreaseRate">'401k Calculator'!$H$6</definedName>
    <definedName name="InitialBalance">'401k Calculator'!$H$8</definedName>
    <definedName name="InitialIncome">'401k Calculator'!$H$5</definedName>
    <definedName name="InterestRate">'401k Calculator'!$R$10</definedName>
    <definedName name="PaymentsPerYear">'401k Calculator'!$R$11</definedName>
    <definedName name="PSW_CALCULATE_0" hidden="1">'401k Calculator'!$V$12</definedName>
    <definedName name="PSWInput_0_0" hidden="1">'401k Calculator'!$H$5</definedName>
    <definedName name="PSWInput_0_1" hidden="1">'401k Calculator'!$H$6</definedName>
    <definedName name="PSWInput_0_10" hidden="1">'401k Calculator'!$R$11</definedName>
    <definedName name="PSWInput_0_2" hidden="1">'401k Calculator'!$H$9</definedName>
    <definedName name="PSWInput_0_3" hidden="1">'401k Calculator'!$H$10</definedName>
    <definedName name="PSWInput_0_4" hidden="1">'401k Calculator'!$H$11</definedName>
    <definedName name="PSWInput_0_5" hidden="1">'401k Calculator'!$R$5</definedName>
    <definedName name="PSWInput_0_6" hidden="1">'401k Calculator'!$O$6</definedName>
    <definedName name="PSWInput_0_7" hidden="1">'401k Calculator'!$R$8</definedName>
    <definedName name="PSWInput_0_8" hidden="1">'401k Calculator'!$R$9</definedName>
    <definedName name="PSWInput_0_9" hidden="1">'401k Calculator'!$R$10</definedName>
    <definedName name="PSWOutput_0" hidden="1">'401k Calculator'!$A$1:$AM$78</definedName>
    <definedName name="PSWSeries_0_0_Labels" hidden="1">Calculations!$J$3:$J$12</definedName>
    <definedName name="PSWSeries_0_0_Values" hidden="1">Calculations!$K$3:$K$12</definedName>
    <definedName name="PSWSeries_0_1_Labels" hidden="1">Calculations!$J$3:$J$12</definedName>
    <definedName name="PSWSeries_0_1_Values" hidden="1">Calculations!$L$3:$L$12</definedName>
    <definedName name="PSWSeries_0_2_Labels" hidden="1">Calculations!$J$3:$J$12</definedName>
    <definedName name="PSWSeries_0_2_Values" hidden="1">Calculations!$M$3:$M$12</definedName>
    <definedName name="PSWSeries_1_0_Labels" hidden="1">Calculations!$K$15:$K$17</definedName>
    <definedName name="PSWSeries_1_0_Values" hidden="1">Calculations!$L$15:$L$17</definedName>
    <definedName name="PSWSeries_2_0_Labels" hidden="1">Calculations!$N$3:$N$12</definedName>
    <definedName name="PSWSeries_2_0_Values" hidden="1">Calculations!$O$3:$O$12</definedName>
    <definedName name="RetirementAge">'401k Calculator'!$R$9</definedName>
    <definedName name="SpreadsheetWEBInternalConnection" hidden="1">PSW_Sheet!$A$12</definedName>
    <definedName name="SpreadsheetWEBUserName" hidden="1">PSW_Sheet!$A$13</definedName>
    <definedName name="SpreadsheetWEBUserRole" hidden="1">PSW_Sheet!$A$14</definedName>
    <definedName name="WithheldRate">'401k Calculator'!$H$11</definedName>
    <definedName name="YourInitialCont">'401k Calculator'!$H$9</definedName>
  </definedNames>
  <calcPr calcId="152511"/>
</workbook>
</file>

<file path=xl/calcChain.xml><?xml version="1.0" encoding="utf-8"?>
<calcChain xmlns="http://schemas.openxmlformats.org/spreadsheetml/2006/main">
  <c r="Z8" i="1" l="1"/>
  <c r="I2" i="4"/>
  <c r="H8" i="1"/>
  <c r="AF7" i="1"/>
  <c r="AC7" i="1"/>
  <c r="C17" i="1"/>
  <c r="H17" i="1" s="1"/>
  <c r="C76" i="1"/>
  <c r="C62" i="4" s="1"/>
  <c r="F62" i="4" s="1"/>
  <c r="C75" i="1"/>
  <c r="C61" i="4" s="1"/>
  <c r="F61" i="4" s="1"/>
  <c r="C74" i="1"/>
  <c r="C60" i="4" s="1"/>
  <c r="F60" i="4" s="1"/>
  <c r="C73" i="1"/>
  <c r="C59" i="4" s="1"/>
  <c r="F59" i="4" s="1"/>
  <c r="C72" i="1"/>
  <c r="C58" i="4" s="1"/>
  <c r="F58" i="4" s="1"/>
  <c r="C71" i="1"/>
  <c r="C57" i="4" s="1"/>
  <c r="F57" i="4" s="1"/>
  <c r="C70" i="1"/>
  <c r="C56" i="4" s="1"/>
  <c r="F56" i="4" s="1"/>
  <c r="C69" i="1"/>
  <c r="C55" i="4" s="1"/>
  <c r="F55" i="4" s="1"/>
  <c r="C68" i="1"/>
  <c r="C54" i="4" s="1"/>
  <c r="F54" i="4" s="1"/>
  <c r="C67" i="1"/>
  <c r="C53" i="4" s="1"/>
  <c r="F53" i="4" s="1"/>
  <c r="C66" i="1"/>
  <c r="C52" i="4" s="1"/>
  <c r="F52" i="4" s="1"/>
  <c r="C65" i="1"/>
  <c r="C51" i="4" s="1"/>
  <c r="F51" i="4" s="1"/>
  <c r="C64" i="1"/>
  <c r="C50" i="4" s="1"/>
  <c r="F50" i="4" s="1"/>
  <c r="C63" i="1"/>
  <c r="C49" i="4" s="1"/>
  <c r="F49" i="4" s="1"/>
  <c r="C62" i="1"/>
  <c r="C48" i="4" s="1"/>
  <c r="F48" i="4" s="1"/>
  <c r="C61" i="1"/>
  <c r="C47" i="4" s="1"/>
  <c r="F47" i="4" s="1"/>
  <c r="C60" i="1"/>
  <c r="C46" i="4" s="1"/>
  <c r="F46" i="4" s="1"/>
  <c r="C59" i="1"/>
  <c r="C45" i="4" s="1"/>
  <c r="F45" i="4" s="1"/>
  <c r="C58" i="1"/>
  <c r="C44" i="4" s="1"/>
  <c r="F44" i="4" s="1"/>
  <c r="C57" i="1"/>
  <c r="C43" i="4" s="1"/>
  <c r="F43" i="4" s="1"/>
  <c r="C56" i="1"/>
  <c r="C42" i="4" s="1"/>
  <c r="F42" i="4" s="1"/>
  <c r="C55" i="1"/>
  <c r="C41" i="4" s="1"/>
  <c r="F41" i="4" s="1"/>
  <c r="C54" i="1"/>
  <c r="C40" i="4" s="1"/>
  <c r="F40" i="4" s="1"/>
  <c r="C53" i="1"/>
  <c r="C39" i="4" s="1"/>
  <c r="F39" i="4" s="1"/>
  <c r="C52" i="1"/>
  <c r="C38" i="4" s="1"/>
  <c r="F38" i="4" s="1"/>
  <c r="C51" i="1"/>
  <c r="C37" i="4" s="1"/>
  <c r="F37" i="4" s="1"/>
  <c r="C50" i="1"/>
  <c r="C36" i="4" s="1"/>
  <c r="F36" i="4" s="1"/>
  <c r="C49" i="1"/>
  <c r="C35" i="4" s="1"/>
  <c r="F35" i="4" s="1"/>
  <c r="C48" i="1"/>
  <c r="C34" i="4" s="1"/>
  <c r="F34" i="4" s="1"/>
  <c r="C47" i="1"/>
  <c r="C33" i="4" s="1"/>
  <c r="F33" i="4" s="1"/>
  <c r="C46" i="1"/>
  <c r="C32" i="4" s="1"/>
  <c r="C45" i="1"/>
  <c r="C31" i="4" s="1"/>
  <c r="C44" i="1"/>
  <c r="C30" i="4" s="1"/>
  <c r="C43" i="1"/>
  <c r="C29" i="4" s="1"/>
  <c r="C42" i="1"/>
  <c r="C28" i="4" s="1"/>
  <c r="C41" i="1"/>
  <c r="C27" i="4" s="1"/>
  <c r="C40" i="1"/>
  <c r="C26" i="4" s="1"/>
  <c r="C39" i="1"/>
  <c r="C25" i="4" s="1"/>
  <c r="C38" i="1"/>
  <c r="C24" i="4" s="1"/>
  <c r="C37" i="1"/>
  <c r="C23" i="4" s="1"/>
  <c r="C36" i="1"/>
  <c r="C22" i="4" s="1"/>
  <c r="C35" i="1"/>
  <c r="C21" i="4" s="1"/>
  <c r="C34" i="1"/>
  <c r="C20" i="4" s="1"/>
  <c r="C33" i="1"/>
  <c r="C19" i="4" s="1"/>
  <c r="C32" i="1"/>
  <c r="C18" i="4" s="1"/>
  <c r="C31" i="1"/>
  <c r="C17" i="4" s="1"/>
  <c r="C30" i="1"/>
  <c r="C16" i="4" s="1"/>
  <c r="C29" i="1"/>
  <c r="C15" i="4" s="1"/>
  <c r="C28" i="1"/>
  <c r="C14" i="4" s="1"/>
  <c r="C27" i="1"/>
  <c r="C13" i="4" s="1"/>
  <c r="C26" i="1"/>
  <c r="C12" i="4" s="1"/>
  <c r="C25" i="1"/>
  <c r="H25" i="1" s="1"/>
  <c r="C24" i="1"/>
  <c r="H24" i="1" s="1"/>
  <c r="C23" i="1"/>
  <c r="H23" i="1" s="1"/>
  <c r="C22" i="1"/>
  <c r="H22" i="1" s="1"/>
  <c r="C21" i="1"/>
  <c r="H21" i="1" s="1"/>
  <c r="C20" i="1"/>
  <c r="H20" i="1" s="1"/>
  <c r="C19" i="1"/>
  <c r="H19" i="1" s="1"/>
  <c r="C18" i="1"/>
  <c r="H18" i="1" s="1"/>
  <c r="N12" i="4" l="1"/>
  <c r="G33" i="4"/>
  <c r="G35" i="4"/>
  <c r="G37" i="4"/>
  <c r="G39" i="4"/>
  <c r="G41" i="4"/>
  <c r="G43" i="4"/>
  <c r="G45" i="4"/>
  <c r="G47" i="4"/>
  <c r="G49" i="4"/>
  <c r="G51" i="4"/>
  <c r="G53" i="4"/>
  <c r="G55" i="4"/>
  <c r="G57" i="4"/>
  <c r="G59" i="4"/>
  <c r="G61" i="4"/>
  <c r="G34" i="4"/>
  <c r="G36" i="4"/>
  <c r="G38" i="4"/>
  <c r="G40" i="4"/>
  <c r="G42" i="4"/>
  <c r="G44" i="4"/>
  <c r="G46" i="4"/>
  <c r="G48" i="4"/>
  <c r="G50" i="4"/>
  <c r="G52" i="4"/>
  <c r="G54" i="4"/>
  <c r="G56" i="4"/>
  <c r="G58" i="4"/>
  <c r="G60" i="4"/>
  <c r="G62" i="4"/>
  <c r="J12" i="4"/>
  <c r="N17" i="1"/>
  <c r="C3" i="4"/>
  <c r="N3" i="4" s="1"/>
  <c r="C10" i="4"/>
  <c r="C8" i="4"/>
  <c r="C6" i="4"/>
  <c r="C4" i="4"/>
  <c r="C11" i="4"/>
  <c r="C9" i="4"/>
  <c r="C7" i="4"/>
  <c r="C5" i="4"/>
  <c r="E17" i="1"/>
  <c r="AI7" i="1"/>
  <c r="K18" i="1"/>
  <c r="K17" i="1"/>
  <c r="N18" i="1"/>
  <c r="N20" i="1"/>
  <c r="N22" i="1"/>
  <c r="N24" i="1"/>
  <c r="N19" i="1"/>
  <c r="N21" i="1"/>
  <c r="N23" i="1"/>
  <c r="N25" i="1"/>
  <c r="H26" i="1"/>
  <c r="K26" i="1" s="1"/>
  <c r="H28" i="1"/>
  <c r="K28" i="1" s="1"/>
  <c r="H30" i="1"/>
  <c r="N30" i="1" s="1"/>
  <c r="H32" i="1"/>
  <c r="K32" i="1" s="1"/>
  <c r="H34" i="1"/>
  <c r="N34" i="1" s="1"/>
  <c r="H36" i="1"/>
  <c r="K36" i="1" s="1"/>
  <c r="H38" i="1"/>
  <c r="N38" i="1" s="1"/>
  <c r="H40" i="1"/>
  <c r="K40" i="1" s="1"/>
  <c r="H42" i="1"/>
  <c r="N42" i="1" s="1"/>
  <c r="H44" i="1"/>
  <c r="K44" i="1" s="1"/>
  <c r="H46" i="1"/>
  <c r="N46" i="1" s="1"/>
  <c r="H48" i="1"/>
  <c r="K48" i="1" s="1"/>
  <c r="H50" i="1"/>
  <c r="N50" i="1" s="1"/>
  <c r="H52" i="1"/>
  <c r="K52" i="1" s="1"/>
  <c r="H54" i="1"/>
  <c r="H56" i="1"/>
  <c r="K56" i="1" s="1"/>
  <c r="H58" i="1"/>
  <c r="H60" i="1"/>
  <c r="K60" i="1" s="1"/>
  <c r="H62" i="1"/>
  <c r="H64" i="1"/>
  <c r="K64" i="1" s="1"/>
  <c r="H66" i="1"/>
  <c r="H68" i="1"/>
  <c r="K68" i="1" s="1"/>
  <c r="H70" i="1"/>
  <c r="H72" i="1"/>
  <c r="K72" i="1" s="1"/>
  <c r="H74" i="1"/>
  <c r="H76" i="1"/>
  <c r="K76" i="1" s="1"/>
  <c r="K20" i="1"/>
  <c r="K22" i="1"/>
  <c r="K24" i="1"/>
  <c r="H27" i="1"/>
  <c r="H29" i="1"/>
  <c r="K29" i="1" s="1"/>
  <c r="H31" i="1"/>
  <c r="H33" i="1"/>
  <c r="K33" i="1" s="1"/>
  <c r="H35" i="1"/>
  <c r="H37" i="1"/>
  <c r="K37" i="1" s="1"/>
  <c r="H39" i="1"/>
  <c r="H41" i="1"/>
  <c r="K41" i="1" s="1"/>
  <c r="H43" i="1"/>
  <c r="H45" i="1"/>
  <c r="K45" i="1" s="1"/>
  <c r="H47" i="1"/>
  <c r="H49" i="1"/>
  <c r="K49" i="1" s="1"/>
  <c r="H51" i="1"/>
  <c r="H53" i="1"/>
  <c r="H55" i="1"/>
  <c r="K55" i="1" s="1"/>
  <c r="H57" i="1"/>
  <c r="H59" i="1"/>
  <c r="K59" i="1" s="1"/>
  <c r="H61" i="1"/>
  <c r="H63" i="1"/>
  <c r="K63" i="1" s="1"/>
  <c r="H65" i="1"/>
  <c r="H67" i="1"/>
  <c r="N67" i="1" s="1"/>
  <c r="H69" i="1"/>
  <c r="K69" i="1" s="1"/>
  <c r="H71" i="1"/>
  <c r="N71" i="1" s="1"/>
  <c r="H73" i="1"/>
  <c r="K73" i="1" s="1"/>
  <c r="H75" i="1"/>
  <c r="N75" i="1" s="1"/>
  <c r="K19" i="1"/>
  <c r="K21" i="1"/>
  <c r="K23" i="1"/>
  <c r="K25" i="1"/>
  <c r="N7" i="4" l="1"/>
  <c r="J11" i="4"/>
  <c r="N5" i="4"/>
  <c r="N9" i="4"/>
  <c r="N6" i="4"/>
  <c r="J10" i="4"/>
  <c r="N4" i="4"/>
  <c r="N8" i="4"/>
  <c r="N10" i="4"/>
  <c r="N11" i="4"/>
  <c r="J6" i="4"/>
  <c r="J3" i="4"/>
  <c r="J7" i="4"/>
  <c r="J8" i="4"/>
  <c r="J4" i="4"/>
  <c r="J9" i="4"/>
  <c r="J5" i="4"/>
  <c r="D7" i="4"/>
  <c r="E7" i="4"/>
  <c r="E11" i="4"/>
  <c r="D11" i="4"/>
  <c r="D6" i="4"/>
  <c r="E6" i="4"/>
  <c r="E10" i="4"/>
  <c r="D10" i="4"/>
  <c r="D12" i="4"/>
  <c r="D5" i="4"/>
  <c r="E5" i="4"/>
  <c r="E9" i="4"/>
  <c r="D9" i="4"/>
  <c r="D4" i="4"/>
  <c r="E4" i="4"/>
  <c r="E8" i="4"/>
  <c r="D8" i="4"/>
  <c r="D3" i="4"/>
  <c r="K3" i="4" s="1"/>
  <c r="E3" i="4"/>
  <c r="L3" i="4" s="1"/>
  <c r="Q17" i="1"/>
  <c r="N73" i="1"/>
  <c r="N69" i="1"/>
  <c r="N74" i="1"/>
  <c r="N70" i="1"/>
  <c r="K74" i="1"/>
  <c r="K70" i="1"/>
  <c r="K75" i="1"/>
  <c r="K71" i="1"/>
  <c r="K67" i="1"/>
  <c r="N76" i="1"/>
  <c r="N72" i="1"/>
  <c r="N68" i="1"/>
  <c r="N63" i="1"/>
  <c r="N59" i="1"/>
  <c r="N55" i="1"/>
  <c r="N66" i="1"/>
  <c r="N62" i="1"/>
  <c r="N58" i="1"/>
  <c r="N54" i="1"/>
  <c r="K66" i="1"/>
  <c r="K62" i="1"/>
  <c r="K58" i="1"/>
  <c r="K54" i="1"/>
  <c r="K65" i="1"/>
  <c r="K61" i="1"/>
  <c r="K57" i="1"/>
  <c r="K53" i="1"/>
  <c r="N65" i="1"/>
  <c r="N61" i="1"/>
  <c r="N57" i="1"/>
  <c r="N53" i="1"/>
  <c r="N64" i="1"/>
  <c r="N60" i="1"/>
  <c r="N56" i="1"/>
  <c r="N52" i="1"/>
  <c r="N51" i="1"/>
  <c r="N47" i="1"/>
  <c r="N43" i="1"/>
  <c r="N39" i="1"/>
  <c r="N35" i="1"/>
  <c r="N31" i="1"/>
  <c r="N27" i="1"/>
  <c r="N48" i="1"/>
  <c r="N44" i="1"/>
  <c r="N40" i="1"/>
  <c r="N36" i="1"/>
  <c r="N32" i="1"/>
  <c r="N28" i="1"/>
  <c r="K50" i="1"/>
  <c r="K46" i="1"/>
  <c r="K42" i="1"/>
  <c r="K38" i="1"/>
  <c r="K34" i="1"/>
  <c r="K30" i="1"/>
  <c r="K51" i="1"/>
  <c r="K47" i="1"/>
  <c r="K43" i="1"/>
  <c r="K39" i="1"/>
  <c r="K35" i="1"/>
  <c r="K31" i="1"/>
  <c r="K27" i="1"/>
  <c r="N49" i="1"/>
  <c r="N45" i="1"/>
  <c r="N41" i="1"/>
  <c r="N37" i="1"/>
  <c r="N33" i="1"/>
  <c r="N29" i="1"/>
  <c r="N26" i="1"/>
  <c r="F3" i="4" l="1"/>
  <c r="T17" i="1"/>
  <c r="E18" i="1" s="1"/>
  <c r="Q18" i="1" s="1"/>
  <c r="E62" i="4"/>
  <c r="D62" i="4"/>
  <c r="E45" i="4"/>
  <c r="E53" i="4"/>
  <c r="E61" i="4"/>
  <c r="E48" i="4"/>
  <c r="E56" i="4"/>
  <c r="D60" i="4"/>
  <c r="D56" i="4"/>
  <c r="D52" i="4"/>
  <c r="D48" i="4"/>
  <c r="D44" i="4"/>
  <c r="D40" i="4"/>
  <c r="E39" i="4"/>
  <c r="E47" i="4"/>
  <c r="E55" i="4"/>
  <c r="E42" i="4"/>
  <c r="E50" i="4"/>
  <c r="E58" i="4"/>
  <c r="D61" i="4"/>
  <c r="D57" i="4"/>
  <c r="D53" i="4"/>
  <c r="D49" i="4"/>
  <c r="D45" i="4"/>
  <c r="D41" i="4"/>
  <c r="E40" i="4"/>
  <c r="E41" i="4"/>
  <c r="E49" i="4"/>
  <c r="E57" i="4"/>
  <c r="E44" i="4"/>
  <c r="E52" i="4"/>
  <c r="E60" i="4"/>
  <c r="D58" i="4"/>
  <c r="D54" i="4"/>
  <c r="D50" i="4"/>
  <c r="D46" i="4"/>
  <c r="D42" i="4"/>
  <c r="D38" i="4"/>
  <c r="E43" i="4"/>
  <c r="E51" i="4"/>
  <c r="E59" i="4"/>
  <c r="E38" i="4"/>
  <c r="E46" i="4"/>
  <c r="E54" i="4"/>
  <c r="D59" i="4"/>
  <c r="D55" i="4"/>
  <c r="D51" i="4"/>
  <c r="D47" i="4"/>
  <c r="D43" i="4"/>
  <c r="D39" i="4"/>
  <c r="AF8" i="1"/>
  <c r="AF9" i="1" s="1"/>
  <c r="L16" i="4" s="1"/>
  <c r="D17" i="4"/>
  <c r="E28" i="4"/>
  <c r="E36" i="4"/>
  <c r="D33" i="4"/>
  <c r="D29" i="4"/>
  <c r="E33" i="4"/>
  <c r="E30" i="4"/>
  <c r="D36" i="4"/>
  <c r="D32" i="4"/>
  <c r="D28" i="4"/>
  <c r="E31" i="4"/>
  <c r="E35" i="4"/>
  <c r="E32" i="4"/>
  <c r="D35" i="4"/>
  <c r="D31" i="4"/>
  <c r="E29" i="4"/>
  <c r="E37" i="4"/>
  <c r="E34" i="4"/>
  <c r="D34" i="4"/>
  <c r="D30" i="4"/>
  <c r="D37" i="4"/>
  <c r="K12" i="4" s="1"/>
  <c r="E18" i="4"/>
  <c r="E26" i="4"/>
  <c r="D23" i="4"/>
  <c r="D19" i="4"/>
  <c r="K7" i="4" s="1"/>
  <c r="E23" i="4"/>
  <c r="E20" i="4"/>
  <c r="D26" i="4"/>
  <c r="D22" i="4"/>
  <c r="D18" i="4"/>
  <c r="E21" i="4"/>
  <c r="E25" i="4"/>
  <c r="E22" i="4"/>
  <c r="D25" i="4"/>
  <c r="D21" i="4"/>
  <c r="E19" i="4"/>
  <c r="E27" i="4"/>
  <c r="E24" i="4"/>
  <c r="D24" i="4"/>
  <c r="D20" i="4"/>
  <c r="K5" i="4" s="1"/>
  <c r="D27" i="4"/>
  <c r="E16" i="4"/>
  <c r="D13" i="4"/>
  <c r="E17" i="4"/>
  <c r="D16" i="4"/>
  <c r="E15" i="4"/>
  <c r="E12" i="4"/>
  <c r="L5" i="4" s="1"/>
  <c r="D15" i="4"/>
  <c r="E13" i="4"/>
  <c r="E14" i="4"/>
  <c r="L4" i="4" s="1"/>
  <c r="D14" i="4"/>
  <c r="K4" i="4" s="1"/>
  <c r="AC8" i="1"/>
  <c r="AI8" i="1" s="1"/>
  <c r="T18" i="1"/>
  <c r="E19" i="1" s="1"/>
  <c r="Q19" i="1" s="1"/>
  <c r="T19" i="1" s="1"/>
  <c r="E20" i="1" s="1"/>
  <c r="Q20" i="1" s="1"/>
  <c r="T20" i="1" s="1"/>
  <c r="E21" i="1" s="1"/>
  <c r="Q21" i="1" s="1"/>
  <c r="T21" i="1" s="1"/>
  <c r="E22" i="1" s="1"/>
  <c r="Q22" i="1" s="1"/>
  <c r="T22" i="1" s="1"/>
  <c r="E23" i="1" s="1"/>
  <c r="M3" i="4" l="1"/>
  <c r="G3" i="4"/>
  <c r="O3" i="4" s="1"/>
  <c r="F5" i="4"/>
  <c r="G5" i="4" s="1"/>
  <c r="F7" i="4"/>
  <c r="G7" i="4" s="1"/>
  <c r="F4" i="4"/>
  <c r="G4" i="4" s="1"/>
  <c r="O4" i="4" s="1"/>
  <c r="L6" i="4"/>
  <c r="F8" i="4"/>
  <c r="F6" i="4"/>
  <c r="G6" i="4" s="1"/>
  <c r="L7" i="4"/>
  <c r="K9" i="4"/>
  <c r="L8" i="4"/>
  <c r="K8" i="4"/>
  <c r="L12" i="4"/>
  <c r="L10" i="4"/>
  <c r="L9" i="4"/>
  <c r="K10" i="4"/>
  <c r="L11" i="4"/>
  <c r="K11" i="4"/>
  <c r="K6" i="4"/>
  <c r="AC9" i="1"/>
  <c r="L15" i="4" s="1"/>
  <c r="Q23" i="1"/>
  <c r="T23" i="1" s="1"/>
  <c r="E24" i="1" s="1"/>
  <c r="O5" i="4" l="1"/>
  <c r="M4" i="4"/>
  <c r="G8" i="4"/>
  <c r="O6" i="4" s="1"/>
  <c r="F9" i="4"/>
  <c r="G9" i="4" s="1"/>
  <c r="O7" i="4" s="1"/>
  <c r="AI9" i="1"/>
  <c r="Q24" i="1"/>
  <c r="T24" i="1" s="1"/>
  <c r="E25" i="1" s="1"/>
  <c r="F10" i="4" l="1"/>
  <c r="G10" i="4" s="1"/>
  <c r="Q25" i="1"/>
  <c r="T25" i="1" l="1"/>
  <c r="E26" i="1" s="1"/>
  <c r="Q26" i="1" s="1"/>
  <c r="F11" i="4"/>
  <c r="M5" i="4" l="1"/>
  <c r="G11" i="4"/>
  <c r="O8" i="4" s="1"/>
  <c r="T26" i="1"/>
  <c r="E27" i="1" s="1"/>
  <c r="F12" i="4"/>
  <c r="G12" i="4" s="1"/>
  <c r="O9" i="4" s="1"/>
  <c r="Q27" i="1"/>
  <c r="T27" i="1" l="1"/>
  <c r="E28" i="1" s="1"/>
  <c r="F13" i="4"/>
  <c r="G13" i="4" s="1"/>
  <c r="Q28" i="1"/>
  <c r="T28" i="1" l="1"/>
  <c r="E29" i="1" s="1"/>
  <c r="F14" i="4"/>
  <c r="Q29" i="1"/>
  <c r="M6" i="4" l="1"/>
  <c r="G14" i="4"/>
  <c r="O10" i="4" s="1"/>
  <c r="T29" i="1"/>
  <c r="E30" i="1" s="1"/>
  <c r="F15" i="4"/>
  <c r="G15" i="4" s="1"/>
  <c r="O11" i="4" s="1"/>
  <c r="Q30" i="1"/>
  <c r="T30" i="1" l="1"/>
  <c r="E31" i="1" s="1"/>
  <c r="F16" i="4"/>
  <c r="G16" i="4" s="1"/>
  <c r="Q31" i="1"/>
  <c r="T31" i="1" l="1"/>
  <c r="E32" i="1" s="1"/>
  <c r="F17" i="4"/>
  <c r="Q32" i="1"/>
  <c r="M7" i="4" l="1"/>
  <c r="G17" i="4"/>
  <c r="O12" i="4" s="1"/>
  <c r="T32" i="1"/>
  <c r="E33" i="1" s="1"/>
  <c r="F18" i="4"/>
  <c r="G18" i="4" s="1"/>
  <c r="Q33" i="1"/>
  <c r="T33" i="1" l="1"/>
  <c r="E34" i="1" s="1"/>
  <c r="F19" i="4"/>
  <c r="G19" i="4" s="1"/>
  <c r="Q34" i="1"/>
  <c r="T34" i="1" l="1"/>
  <c r="E35" i="1" s="1"/>
  <c r="F20" i="4"/>
  <c r="Q35" i="1"/>
  <c r="M8" i="4" l="1"/>
  <c r="G20" i="4"/>
  <c r="T35" i="1"/>
  <c r="E36" i="1" s="1"/>
  <c r="F21" i="4"/>
  <c r="G21" i="4" s="1"/>
  <c r="Q36" i="1"/>
  <c r="T36" i="1" l="1"/>
  <c r="E37" i="1" s="1"/>
  <c r="F22" i="4"/>
  <c r="G22" i="4" s="1"/>
  <c r="Q37" i="1"/>
  <c r="T37" i="1" l="1"/>
  <c r="E38" i="1" s="1"/>
  <c r="F23" i="4"/>
  <c r="Q38" i="1"/>
  <c r="M9" i="4" l="1"/>
  <c r="G23" i="4"/>
  <c r="T38" i="1"/>
  <c r="E39" i="1" s="1"/>
  <c r="F24" i="4"/>
  <c r="G24" i="4" s="1"/>
  <c r="Q39" i="1"/>
  <c r="T39" i="1" l="1"/>
  <c r="E40" i="1" s="1"/>
  <c r="F25" i="4"/>
  <c r="G25" i="4" s="1"/>
  <c r="Q40" i="1"/>
  <c r="T40" i="1" l="1"/>
  <c r="E41" i="1" s="1"/>
  <c r="F26" i="4"/>
  <c r="Q41" i="1"/>
  <c r="M10" i="4" l="1"/>
  <c r="G26" i="4"/>
  <c r="T41" i="1"/>
  <c r="E42" i="1" s="1"/>
  <c r="F27" i="4"/>
  <c r="G27" i="4" s="1"/>
  <c r="Q42" i="1"/>
  <c r="T42" i="1" l="1"/>
  <c r="E43" i="1" s="1"/>
  <c r="F28" i="4"/>
  <c r="G28" i="4" s="1"/>
  <c r="Q43" i="1"/>
  <c r="T43" i="1" l="1"/>
  <c r="E44" i="1" s="1"/>
  <c r="F29" i="4"/>
  <c r="Q44" i="1"/>
  <c r="M11" i="4" l="1"/>
  <c r="G29" i="4"/>
  <c r="T44" i="1"/>
  <c r="E45" i="1" s="1"/>
  <c r="F30" i="4"/>
  <c r="G30" i="4" s="1"/>
  <c r="Q45" i="1"/>
  <c r="T45" i="1" l="1"/>
  <c r="E46" i="1" s="1"/>
  <c r="F31" i="4"/>
  <c r="G31" i="4" s="1"/>
  <c r="Q46" i="1"/>
  <c r="T46" i="1" l="1"/>
  <c r="E47" i="1" s="1"/>
  <c r="F32" i="4"/>
  <c r="Q47" i="1"/>
  <c r="T47" i="1" s="1"/>
  <c r="E48" i="1" s="1"/>
  <c r="M12" i="4" l="1"/>
  <c r="G32" i="4"/>
  <c r="Q48" i="1"/>
  <c r="T48" i="1" s="1"/>
  <c r="E49" i="1" s="1"/>
  <c r="Q49" i="1" l="1"/>
  <c r="T49" i="1" s="1"/>
  <c r="E50" i="1" s="1"/>
  <c r="Q50" i="1" l="1"/>
  <c r="T50" i="1" s="1"/>
  <c r="E51" i="1" s="1"/>
  <c r="Q51" i="1" l="1"/>
  <c r="T51" i="1" s="1"/>
  <c r="E52" i="1" s="1"/>
  <c r="Q52" i="1" l="1"/>
  <c r="T52" i="1" s="1"/>
  <c r="E53" i="1" s="1"/>
  <c r="Q53" i="1" l="1"/>
  <c r="T53" i="1" s="1"/>
  <c r="E54" i="1" s="1"/>
  <c r="Q54" i="1" l="1"/>
  <c r="T54" i="1" s="1"/>
  <c r="E55" i="1" s="1"/>
  <c r="Q55" i="1" l="1"/>
  <c r="T55" i="1" s="1"/>
  <c r="E56" i="1" s="1"/>
  <c r="Q56" i="1" l="1"/>
  <c r="T56" i="1" s="1"/>
  <c r="E57" i="1" s="1"/>
  <c r="Q57" i="1" l="1"/>
  <c r="T57" i="1" s="1"/>
  <c r="E58" i="1" s="1"/>
  <c r="Q58" i="1" l="1"/>
  <c r="T58" i="1" s="1"/>
  <c r="E59" i="1" s="1"/>
  <c r="Q59" i="1" l="1"/>
  <c r="T59" i="1" s="1"/>
  <c r="E60" i="1" s="1"/>
  <c r="Q60" i="1" l="1"/>
  <c r="T60" i="1" s="1"/>
  <c r="E61" i="1" s="1"/>
  <c r="Q61" i="1" l="1"/>
  <c r="T61" i="1" s="1"/>
  <c r="E62" i="1" s="1"/>
  <c r="Q62" i="1" l="1"/>
  <c r="T62" i="1" s="1"/>
  <c r="E63" i="1" s="1"/>
  <c r="Q63" i="1" l="1"/>
  <c r="T63" i="1" s="1"/>
  <c r="E64" i="1" s="1"/>
  <c r="Q64" i="1" l="1"/>
  <c r="T64" i="1" s="1"/>
  <c r="E65" i="1" s="1"/>
  <c r="Q65" i="1" l="1"/>
  <c r="T65" i="1" s="1"/>
  <c r="E66" i="1" s="1"/>
  <c r="Q66" i="1" l="1"/>
  <c r="T66" i="1" s="1"/>
  <c r="E67" i="1" s="1"/>
  <c r="Q67" i="1" l="1"/>
  <c r="T67" i="1" s="1"/>
  <c r="E68" i="1" s="1"/>
  <c r="Q68" i="1" l="1"/>
  <c r="T68" i="1" s="1"/>
  <c r="E69" i="1" s="1"/>
  <c r="Q69" i="1" l="1"/>
  <c r="T69" i="1" s="1"/>
  <c r="E70" i="1" s="1"/>
  <c r="Q70" i="1" l="1"/>
  <c r="T70" i="1" s="1"/>
  <c r="E71" i="1" s="1"/>
  <c r="Q71" i="1" l="1"/>
  <c r="T71" i="1" s="1"/>
  <c r="E72" i="1" s="1"/>
  <c r="Q72" i="1" l="1"/>
  <c r="T72" i="1" s="1"/>
  <c r="E73" i="1" s="1"/>
  <c r="Q73" i="1" l="1"/>
  <c r="T73" i="1" s="1"/>
  <c r="E74" i="1" s="1"/>
  <c r="Q74" i="1" l="1"/>
  <c r="T74" i="1" s="1"/>
  <c r="E75" i="1" s="1"/>
  <c r="Q75" i="1" l="1"/>
  <c r="T75" i="1" s="1"/>
  <c r="E76" i="1" s="1"/>
  <c r="Q76" i="1" l="1"/>
  <c r="AC10" i="1" s="1"/>
  <c r="L17" i="4" s="1"/>
  <c r="T76" i="1" l="1"/>
  <c r="AC11" i="1"/>
</calcChain>
</file>

<file path=xl/sharedStrings.xml><?xml version="1.0" encoding="utf-8"?>
<sst xmlns="http://schemas.openxmlformats.org/spreadsheetml/2006/main" count="97" uniqueCount="82">
  <si>
    <t>% of salary</t>
  </si>
  <si>
    <t>%</t>
  </si>
  <si>
    <t>Ending Balance</t>
  </si>
  <si>
    <t>Year</t>
  </si>
  <si>
    <t>Salary</t>
  </si>
  <si>
    <t>Beginning Balance</t>
  </si>
  <si>
    <t>Interest Earnings</t>
  </si>
  <si>
    <t>Your</t>
  </si>
  <si>
    <t>Employer</t>
  </si>
  <si>
    <t>Contribution</t>
  </si>
  <si>
    <t>Total</t>
  </si>
  <si>
    <t>Interest</t>
  </si>
  <si>
    <t>401(k) Calculator</t>
  </si>
  <si>
    <t>2.0.0.0</t>
  </si>
  <si>
    <t>%3c%3fxml+version%3d%221.0%22+encoding%3d%22utf-16%22%3f%3e%0d%0a%3cSavingCells+xmlns%3axsi%3d%22http%3a%2f%2fwww.w3.org%2f2001%2fXMLSchema-instance%22+xmlns%3axsd%3d%22http%3a%2f%2fwww.w3.org%2f2001%2fXMLSchema%22+CellCount%3d%220%22+SavingCellPrefix%3d%22PSWSavingCell_%22+%2f%3e</t>
  </si>
  <si>
    <t>UEsFBgAAAAAAAAAAAAAAAAAAAAAAAA%3d%3d</t>
  </si>
  <si>
    <t>Employer's</t>
  </si>
  <si>
    <t>Cumulative Contributions to Balance</t>
  </si>
  <si>
    <t>Balance Distribution</t>
  </si>
  <si>
    <t>%3c%3fxml+version%3d%221.0%22+encoding%3d%22utf-16%22%3f%3e%0d%0a%3cPageInputCells+xmlns%3axsi%3d%22http%3a%2f%2fwww.w3.org%2f2001%2fXMLSchema-instance%22+xmlns%3axsd%3d%22http%3a%2f%2fwww.w3.org%2f2001%2fXMLSchema%22%3e%0d%0a++%3cInputCells+InputPrefix%3d%22PSWInput_%22+ListPrefix%3d%22PSWList_%22+CellCount%3d%2211%22%3e%0d%0a++++%3cCells%3e%0d%0a++++++%3cAddress%3e%3d'401k+Calculator'!%24H%245%3c%2fAddress%3e%0d%0a++++++%3cListItemsAddress+%2f%3e%0d%0a++++++%3cNameIndex%3e0%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40000%3c%2fDefaultValue%3e%0d%0a++++++%3cValueType%3eSystem.Double%3c%2fValueType%3e%0d%0a++++%3c%2fCells%3e%0d%0a++++%3cCells%3e%0d%0a++++++%3cAddress%3e%3d'401k+Calculator'!%24H%246%3c%2fAddress%3e%0d%0a++++++%3cListItemsAddress+%2f%3e%0d%0a++++++%3cNameIndex%3e1%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3%3c%2fDefaultValue%3e%0d%0a++++++%3cValueType%3eSystem.Double%3c%2fValueType%3e%0d%0a++++%3c%2fCells%3e%0d%0a++++%3cCells%3e%0d%0a++++++%3cAddress%3e%3d'401k+Calculator'!%24H%249%3c%2fAddress%3e%0d%0a++++++%3cListItemsAddress+%2f%3e%0d%0a++++++%3cNameIndex%3e2%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0%3c%2fDefaultValue%3e%0d%0a++++++%3cValueType%3eSystem.Double%3c%2fValueType%3e%0d%0a++++%3c%2fCells%3e%0d%0a++++%3cCells%3e%0d%0a++++++%3cAddress%3e%3d'401k+Calculator'!%24H%2410%3c%2fAddress%3e%0d%0a++++++%3cListItemsAddress+%2f%3e%0d%0a++++++%3cNameIndex%3e3%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0%3c%2fDefaultValue%3e%0d%0a++++++%3cValueType%3eSystem.Double%3c%2fValueType%3e%0d%0a++++%3c%2fCells%3e%0d%0a++++%3cCells%3e%0d%0a++++++%3cAddress%3e%3d'401k+Calculator'!%24H%2411%3c%2fAddress%3e%0d%0a++++++%3cListItemsAddress+%2f%3e%0d%0a++++++%3cNameIndex%3e4%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6%3c%2fDefaultValue%3e%0d%0a++++++%3cValueType%3eSystem.Double%3c%2fValueType%3e%0d%0a++++%3c%2fCells%3e%0d%0a++++%3cCells%3e%0d%0a++++++%3cAddress%3e%3d'401k+Calculator'!%24R%245%3c%2fAddress%3e%0d%0a++++++%3cListItemsAddress+%2f%3e%0d%0a++++++%3cNameIndex%3e5%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50%3c%2fDefaultValue%3e%0d%0a++++++%3cValueType%3eSystem.Double%3c%2fValueType%3e%0d%0a++++%3c%2fCells%3e%0d%0a++++%3cCells%3e%0d%0a++++++%3cAddress%3e%3d'401k+Calculator'!%24O%246%3c%2fAddress%3e%0d%0a++++++%3cListItemsAddress+%2f%3e%0d%0a++++++%3cNameIndex%3e6%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6%3c%2fDefaultValue%3e%0d%0a++++++%3cValueType%3eSystem.Double%3c%2fValueType%3e%0d%0a++++%3c%2fCells%3e%0d%0a++++%3cCells%3e%0d%0a++++++%3cAddress%3e%3d'401k+Calculator'!%24R%248%3c%2fAddress%3e%0d%0a++++++%3cListItemsAddress+%2f%3e%0d%0a++++++%3cNameIndex%3e7%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25%3c%2fDefaultValue%3e%0d%0a++++++%3cValueType%3eSystem.Double%3c%2fValueType%3e%0d%0a++++%3c%2fCells%3e%0d%0a++++%3cCells%3e%0d%0a++++++%3cAddress%3e%3d'401k+Calculator'!%24R%249%3c%2fAddress%3e%0d%0a++++++%3cListItemsAddress+%2f%3e%0d%0a++++++%3cNameIndex%3e8%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46%3c%2fDefaultValue%3e%0d%0a++++++%3cValueType%3eSystem.Double%3c%2fValueType%3e%0d%0a++++%3c%2fCells%3e%0d%0a++++%3cCells%3e%0d%0a++++++%3cAddress%3e%3d'401k+Calculator'!%24R%2410%3c%2fAddress%3e%0d%0a++++++%3cListItemsAddress+%2f%3e%0d%0a++++++%3cNameIndex%3e9%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7%3c%2fDefaultValue%3e%0d%0a++++++%3cValueType%3eSystem.Double%3c%2fValueType%3e%0d%0a++++%3c%2fCells%3e%0d%0a++++%3cCells%3e%0d%0a++++++%3cAddress%3e%3d'401k+Calculator'!%24R%2411%3c%2fAddress%3e%0d%0a++++++%3cListItemsAddress+%2f%3e%0d%0a++++++%3cNameIndex%3e10%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1%3c%2fDefaultValue%3e%0d%0a++++++%3cValueType%3eSystem.Double%3c%2fValueType%3e%0d%0a++++%3c%2fCells%3e%0d%0a++%3c%2fInputCells%3e%0d%0a%3c%2fPageInputCells%3e</t>
  </si>
  <si>
    <t xml:space="preserve">  Employer Match</t>
  </si>
  <si>
    <t xml:space="preserve">  up to </t>
  </si>
  <si>
    <t xml:space="preserve">  Current Age</t>
  </si>
  <si>
    <t xml:space="preserve">  Retirement Age</t>
  </si>
  <si>
    <t xml:space="preserve">  Avg. Annual Interest Rate</t>
  </si>
  <si>
    <t xml:space="preserve">  Payments per Year</t>
  </si>
  <si>
    <t xml:space="preserve"> Withheld Salary for 401k</t>
  </si>
  <si>
    <t xml:space="preserve"> Employer's Contr. up to now</t>
  </si>
  <si>
    <t xml:space="preserve"> Your Contr. up to now</t>
  </si>
  <si>
    <t xml:space="preserve"> Current Balance</t>
  </si>
  <si>
    <t xml:space="preserve"> Exp'd Annual Salary Increase</t>
  </si>
  <si>
    <t xml:space="preserve"> Current Annual Income</t>
  </si>
  <si>
    <t xml:space="preserve"> Up to now</t>
  </si>
  <si>
    <t xml:space="preserve"> Final</t>
  </si>
  <si>
    <t xml:space="preserve"> Interest Earnings</t>
  </si>
  <si>
    <t xml:space="preserve"> Final Balance</t>
  </si>
  <si>
    <t>Yearly Balance Growth</t>
  </si>
  <si>
    <t>%3c%3fxml+version%3d%221.0%22+encoding%3d%22utf-16%22%3f%3e%0d%0a%3cPageLayouts+xmlns%3axsi%3d%22http%3a%2f%2fwww.w3.org%2f2001%2fXMLSchema-instance%22+xmlns%3axsd%3d%22http%3a%2f%2fwww.w3.org%2f2001%2fXMLSchema%22+IsTabsVisible%3d%22true%22+InitialPageIndex%3d%220%22%3e%0d%0a++%3cPageLayout+Index%3d%220%22+IsPageHidingEnabled%3d%22false%22+Order%3d%220%22+FileName%3d%221.+401k+Calculator%22+IsAjaxEnabled%3d%22false%22+Recipient%3d%22Enter+e-mail+address+here.%22+Location%3d%22Bottom%22+Alignment%3d%22Center%22+AutoResponseEmail%3d%22False%22+NotificationEmail%3d%22False%22+PageForwarding%3d%22False%22+PageForwardingCustomPage%3d%22False%22+PageForwardingIsExternalURL%3d%22False%22+PageForwardingExternalURL%3d%22None%22%3e%0d%0a++++%3cControls%3e%0d%0a++++++%3cPageControl+Enabled%3d%22true%22+Type%3d%22Calculate%22+Order%3d%220%22+CellLink%3d%22%3d'401k+Calculator'!%24V%2412%22+Name%3d%22Calculate%22+%2f%3e%0d%0a++++++%3cPageControl+Enabled%3d%22false%22+Type%3d%22Reset%22+Order%3d%221%22+CellLink%3d%22DEFAULT%22+Name%3d%22Reset%22+%2f%3e%0d%0a++++++%3cPageControl+Enabled%3d%22false%22+Type%3d%22Send+Results%22+Order%3d%222%22+CellLink%3d%22DEFAULT%22+Name%3d%22Submit%22+%2f%3e%0d%0a++++++%3cPageControl+Enabled%3d%22false%22+Type%3d%22Save%22+Order%3d%223%22+CellLink%3d%22DEFAULT%22+Name%3d%22Save%22+%2f%3e%0d%0a++++++%3cPageControl+Enabled%3d%22false%22+Type%3d%22Back%22+Order%3d%225%22+CellLink%3d%22DEFAULT%22+Name%3d%22Back%22+%2f%3e%0d%0a++++++%3cPageControl+Enabled%3d%22false%22+Type%3d%22Next%22+Order%3d%224%22+CellLink%3d%22DEFAULT%22+Name%3d%22Next%22+%2f%3e%0d%0a++++%3c%2fControls%3e%0d%0a++%3c%2fPageLayout%3e%0d%0a++%3cApplicationName%3e401k+Calculator+(Online)%3c%2fApplicationName%3e%0d%0a%3c%2fPageLayouts%3e</t>
  </si>
  <si>
    <t>1)</t>
  </si>
  <si>
    <t>Follow the steps to enable your online 401(k) Calculator.</t>
  </si>
  <si>
    <t>&gt;&gt;</t>
  </si>
  <si>
    <t>Your 401(k) Calculator is ready to use, following steps are for online use.</t>
  </si>
  <si>
    <t>2)</t>
  </si>
  <si>
    <t>Visit the site below:</t>
  </si>
  <si>
    <t>http://www.spreadsheetweb.com/getting_started.htm</t>
  </si>
  <si>
    <t>3)</t>
  </si>
  <si>
    <t>https://www4.spreadsheetweb.com/SpreadsheetWEB//</t>
  </si>
  <si>
    <t>Login to page with your new account information.</t>
  </si>
  <si>
    <t>Click "Add Web Application" to upload this file. Your online dashboard will be created automatically.</t>
  </si>
  <si>
    <t>Your online calculator will look like:</t>
  </si>
  <si>
    <t>In order to see more online applications created with PSW you can check the link below:</t>
  </si>
  <si>
    <t>http://www.spreadsheetweb.com/demos.htm</t>
  </si>
  <si>
    <t>You will only need the username and password to create your online calculator.</t>
  </si>
  <si>
    <t>You can simply use the calculator from that link or place it on your website.</t>
  </si>
  <si>
    <t>tr-TR</t>
  </si>
  <si>
    <t>Your Contributions</t>
  </si>
  <si>
    <t>Employer 's Contributions</t>
  </si>
  <si>
    <t xml:space="preserve">
.Class113{font-family: Calibri; font-size:11pt; color:Black;border: 0.5pt  None  Black ;background-color:White; text-align:left;vertical-align:bottom;}
.Class114{font-family: Calibri; font-size:10pt; color:Black;border: 0.5pt  None  Black ;background-color:White; text-align:left;vertical-align:bottom;}
.Class115{font-family: Candara; font-size:18pt; color:#376091;font-weight: bold;border: 0.5pt  None  Black ;background-color:White; text-align:center;vertical-align:bottom;}
.Class116{font-family: Calibri; font-size:11pt; color:Black;border-bottom-style: Solid ;border-top-width: 0.5pt ;border-left-width: 0.5pt ;border-right-width: 0.5pt ;border-bottom-width: 1.5pt ;border-top-color: Black ;border-left-color: Black ;border-right-color: Black ;border-bottom-color: #666699 ;background-color:White; text-align:left;vertical-align:bottom;}
.Class117{font-family: Calibri; font-size:10pt; color:Black;border-bottom-style: Solid ;border-top-width: 0.5pt ;border-left-width: 0.5pt ;border-right-width: 0.5pt ;border-bottom-width: 1.5pt ;border-top-color: Black ;border-left-color: Black ;border-right-color: Black ;border-bottom-color: #666699 ;background-color:White; text-align:left;vertical-align:bottom;}
.Class118{font-family: Calibri; font-size:11pt; color:Black;border-right-style: Solid ;border-top-width: 0.5pt ;border-left-width: 0.5pt ;border-right-width: 1.5pt ;border-bottom-width: 0.5pt ;border-top-color: Black ;border-left-color: Black ;border-right-color: #666699 ;border-bottom-color: Black ;background-color:White; text-align:left;vertical-align:bottom;}
.Class119{font-family: Bell MT; font-size:11pt; color:Black;border-top-style: Solid ;border-left-style: Solid ;border-top-width: 1.5pt ;border-left-width: 1.5pt ;border-right-width: 0.5pt ;border-bottom-width: 0.5pt ;border-top-color: #666699 ;border-left-color: #666699 ;border-right-color: Black ;border-bottom-color: Black ;background-color:#F6F5EE; text-align:left;vertical-align:middle;}
.Class120{font-family: Bell MT; font-size:11pt; color:Black;border-top-style: Solid ;border-bottom-style: Solid ;border-top-width: 1.5pt ;border-left-width: 0.5pt ;border-right-width: 0.5pt ;border-bottom-width: 1.0pt ;border-top-color: #666699 ;border-left-color: Black ;border-right-color: Black ;border-bottom-color: #666699 ;background-color:#F6F5EE; text-align:left;vertical-align:middle;}
.Class121{font-family: Bell MT; font-size:11pt; color:Black;font-weight: bold;border-top-style: Solid ;border-bottom-style: Solid ;border-top-width: 1.5pt ;border-left-width: 0.5pt ;border-right-width: 0.5pt ;border-bottom-width: 1.0pt ;border-top-color: #666699 ;border-left-color: Black ;border-right-color: Black ;border-bottom-color: #666699 ;background-color:#F6F5EE; text-align:left;vertical-align:middle;}
.Class122{font-family: Bell MT; font-size:10pt; color:Black;border-top-style: Solid ;border-top-width: 1.5pt ;border-left-width: 0.5pt ;border-right-width: 0.5pt ;border-bottom-width: 0.5pt ;border-top-color: #666699 ;border-left-color: Black ;border-right-color: Black ;border-bottom-color: Black ;background-color:#F6F5EE; text-align:left;vertical-align:middle;}
.Class123{font-family: Bell MT; font-size:10pt; color:Black;border-top-style: Solid ;border-bottom-style: Solid ;border-top-width: 1.5pt ;border-left-width: 0.5pt ;border-right-width: 0.5pt ;border-bottom-width: 1.0pt ;border-top-color: #666699 ;border-left-color: Black ;border-right-color: Black ;border-bottom-color: #666699 ;background-color:#F6F5EE; text-align:left;vertical-align:middle;}
.Class124{font-family: Calibri; font-size:10pt; color:Black;border-top-style: Solid ;border-right-style: Solid ;border-top-width: 1.5pt ;border-left-width: 0.5pt ;border-right-width: 1.5pt ;border-bottom-width: 0.5pt ;border-top-color: #666699 ;border-left-color: Black ;border-right-color: #666699 ;border-bottom-color: Black ;background-color:#F6F5EE; text-align:left;vertical-align:middle;}
.Class125{font-family: Calibri; font-size:11pt; color:Black;border-left-style: Solid ;border-right-style: Solid ;border-top-width: 0.5pt ;border-left-width: 1.5pt ;border-right-width: 1.5pt ;border-bottom-width: 0.5pt ;border-top-color: Black ;border-left-color: #666699 ;border-right-color: #666699 ;border-bottom-color: Black ;background-color:White; text-align:left;vertical-align:bottom;}
.Class126{font-family: Bell MT; font-size:11pt; color:Black;border-top-style: Solid ;border-left-style: Solid ;border-top-width: 1.5pt ;border-left-width: 1.5pt ;border-right-width: 0.5pt ;border-bottom-width: 0.5pt ;border-top-color: #666699 ;border-left-color: #666699 ;border-right-color: Black ;border-bottom-color: Black ;background-color:#F6F5EE; text-align:left;vertical-align:bottom;}
.Class127{font-family: Bell MT; font-size:10pt; color:Black;border-top-style: Solid ;border-top-width: 1.5pt ;border-left-width: 0.5pt ;border-right-width: 0.5pt ;border-bottom-width: 0.5pt ;border-top-color: #666699 ;border-left-color: Black ;border-right-color: Black ;border-bottom-color: Black ;background-color:#F6F5EE; text-align:left;vertical-align:bottom;}
.Class128{font-family: Bell MT; font-size:10pt; color:Black;border-top-style: Solid ;border-bottom-style: Solid ;border-top-width: 1.5pt ;border-left-width: 0.5pt ;border-right-width: 0.5pt ;border-bottom-width: 1.0pt ;border-top-color: #666699 ;border-left-color: Black ;border-right-color: Black ;border-bottom-color: #666699 ;background-color:#F6F5EE; text-align:left;vertical-align:bottom;}
.Class129{font-family: Bell MT; font-size:11pt; color:Black;border-top-style: Solid ;border-right-style: Solid ;border-top-width: 1.5pt ;border-left-width: 0.5pt ;border-right-width: 1.5pt ;border-bottom-width: 0.5pt ;border-top-color: #666699 ;border-left-color: Black ;border-right-color: #666699 ;border-bottom-color: Black ;background-color:#F6F5EE; text-align:left;vertical-align:bottom;}
.Class130{font-family: Calibri; font-size:11pt; color:Black;border-left-style: Solid ;border-top-width: 0.5pt ;border-left-width: 1.5pt ;border-right-width: 0.5pt ;border-bottom-width: 0.5pt ;border-top-color: Black ;border-left-color: #666699 ;border-right-color: Black ;border-bottom-color: Black ;background-color:White; text-align:left;vertical-align:bottom;}
.Class131{font-family: Bell MT; font-size:10pt; color:Black;font-weight: bold;border-left-style: Solid ;border-right-style: Solid ;border-top-width: 0.5pt ;border-left-width: 1.5pt ;border-right-width: 1.0pt ;border-bottom-width: 0.5pt ;border-top-color: Black ;border-left-color: #666699 ;border-right-color: #666699 ;border-bottom-color: Black ;background-color:#F6F5EE; text-align:left;vertical-align:middle;}
.Class132{font-family: Candara; font-size:10pt; color:Black;font-weight: bold;border-top-style: Solid ;border-left-style: Solid ;border-bottom-style: Solid ;border-top-width: 1.0pt ;border-left-width: 1.0pt ;border-right-width: 0.5pt ;border-bottom-width: 1.0pt ;border-top-color: #666699 ;border-left-color: #666699 ;border-right-color: Black ;border-bottom-color: #666699 ;background-color:#EEECDE; text-align:left;vertical-align:middle;}
.Class133{font-family: Arial; font-size:10pt; color:Black;border-top-style: Solid ;border-left-style: Solid ;border-bottom-style: Solid ;border-top-width: 1.0pt ;border-left-width: 1.0pt ;border-right-width: 0.5pt ;border-bottom-width: 1.0pt ;border-top-color: #666699 ;border-left-color: #666699 ;border-right-color: Black ;border-bottom-color: #666699 ;background-color:White; text-align:center;vertical-align:middle;}
.Class134{font-family: Bell MT; font-size:10pt; color:Black;border-left-style: Solid ;border-top-width: 0.5pt ;border-left-width: 1.0pt ;border-right-width: 0.5pt ;border-bottom-width: 0.5pt ;border-top-color: Black ;border-left-color: #666699 ;border-right-color: Black ;border-bottom-color: Black ;background-color:#F6F5EE; text-align:left;vertical-align:middle;}
.Class135{font-family: Bell MT; font-size:10pt; color:Black;border-right-style: Solid ;border-top-width: 0.5pt ;border-left-width: 0.5pt ;border-right-width: 1.0pt ;border-bottom-width: 0.5pt ;border-top-color: Black ;border-left-color: Black ;border-right-color: #666699 ;border-bottom-color: Black ;background-color:#F6F5EE; text-align:left;vertical-align:middle;}
.Class136{font-family: Candara; font-size:10pt; color:Black;border-left-style: Solid ;border-top-width: 0.5pt ;border-left-width: 1.0pt ;border-right-width: 0.5pt ;border-bottom-width: 0.5pt ;border-top-color: Black ;border-left-color: #666699 ;border-right-color: Black ;border-bottom-color: Black ;background-color:#F6F5EE; text-align:left;vertical-align:middle;}
.Class137{font-family: Bell MT; font-size:11pt; color:Black;border: 0.5pt  None  Black ;background-color:#F6F5EE; text-align:left;vertical-align:middle;}
.Class138{font-family: Calibri; font-size:11pt; color:Black;border-right-style: Solid ;border-top-width: 0.5pt ;border-left-width: 0.5pt ;border-right-width: 1.5pt ;border-bottom-width: 0.5pt ;border-top-color: Black ;border-left-color: Black ;border-right-color: #666699 ;border-bottom-color: Black ;background-color:#F6F5EE; text-align:left;vertical-align:middle;}
.Class139{font-family: Bell MT; font-size:11pt; color:Black;border-left-style: Solid ;border-top-width: 0.5pt ;border-left-width: 1.5pt ;border-right-width: 0.5pt ;border-bottom-width: 0.5pt ;border-top-color: Black ;border-left-color: #666699 ;border-right-color: Black ;border-bottom-color: Black ;background-color:#F6F5EE; text-align:left;vertical-align:bottom;}
.Class140{font-family: Bell MT; font-size:10pt; color:Black;border: 0.5pt  None  Black ;background-color:#F6F5EE; text-align:left;vertical-align:middle;}
.Class141{font-family: Candara; font-size:10pt; color:#EEECE1;font-weight: bold;border: 1.0pt  Solid  #666699 ;background-color:#376091; text-align:center;vertical-align:middle;}
.Class142{font-family: Bell MT; font-size:10pt; color:Black;border-left-style: Solid ;border-right-style: Solid ;border-top-width: 0.5pt ;border-left-width: 1.0pt ;border-right-width: 1.5pt ;border-bottom-width: 0.5pt ;border-top-color: Black ;border-left-color: #666699 ;border-right-color: #666699 ;border-bottom-color: Black ;background-color:#F6F5EE; text-align:left;vertical-align:bottom;}
.Class143{font-family: Calibri; font-size:10pt; color:Black;border-left-style: Solid ;border-top-width: 0.5pt ;border-left-width: 1.5pt ;border-right-width: 0.5pt ;border-bottom-width: 0.5pt ;border-top-color: Black ;border-left-color: #666699 ;border-right-color: Black ;border-bottom-color: Black ;background-color:White; text-align:left;vertical-align:bottom;}
.Class144{font-family: Bell MT; font-size:11pt; color:Black;border-right-style: Solid ;border-top-width: 0.5pt ;border-left-width: 0.5pt ;border-right-width: 1.0pt ;border-bottom-width: 0.5pt ;border-top-color: Black ;border-left-color: Black ;border-right-color: #666699 ;border-bottom-color: Black ;background-color:#F6F5EE; text-align:left;vertical-align:middle;}
.Class145{font-family: Candara; font-size:10pt; color:Black;border-top-style: Solid ;border-left-style: Solid ;border-top-width: 1.0pt ;border-left-width: 1.0pt ;border-right-width: 0.5pt ;border-bottom-width: 0.5pt ;border-top-color: #666699 ;border-left-color: #666699 ;border-right-color: Black ;border-bottom-color: Black ;background-color:#F6F5EE; text-align:center;vertical-align:middle;}
.Class146{font-family: Bell MT; font-size:10pt; color:Black;border-bottom-style: Solid ;border-top-width: 0.5pt ;border-left-width: 0.5pt ;border-right-width: 0.5pt ;border-bottom-width: 1.5pt ;border-top-color: Black ;border-left-color: Black ;border-right-color: Black ;border-bottom-color: #666699 ;background-color:#F6F5EE; text-align:left;vertical-align:middle;}
.Class147{font-family: Bell MT; font-size:10pt; color:Black;font-weight: bold;border-bottom-style: Solid ;border-top-width: 0.5pt ;border-left-width: 0.5pt ;border-right-width: 0.5pt ;border-bottom-width: 1.5pt ;border-top-color: Black ;border-left-color: Black ;border-right-color: Black ;border-bottom-color: #666699 ;background-color:#F6F5EE; text-align:left;vertical-align:middle;}
.Class148{font-family: Bell MT; font-size:10pt; color:Black;border-right-style: Solid ;border-bottom-style: Solid ;border-top-width: 0.5pt ;border-left-width: 0.5pt ;border-right-width: 1.0pt ;border-bottom-width: 1.5pt ;border-top-color: Black ;border-left-color: Black ;border-right-color: #666699 ;border-bottom-color: #666699 ;background-color:#F6F5EE; text-align:left;vertical-align:middle;}
.Class149{font-family: Candara; font-size:10pt; color:#EEECE1;font-weight: bold;border-style: Solid ;border-top-width: 1.0pt ;border-left-width: 1.0pt ;border-right-width: 1.0pt ;border-bottom-width: 1.5pt ;border-color: #666699 ;background-color:#376091; text-align:center;vertical-align:middle;}
.Class150{font-family: Bell MT; font-size:10pt; color:Black;font-weight: bold;border-left-style: Solid ;border-top-width: 0.5pt ;border-left-width: 1.5pt ;border-right-width: 0.5pt ;border-bottom-width: 0.5pt ;border-top-color: Black ;border-left-color: #666699 ;border-right-color: Black ;border-bottom-color: Black ;background-color:#F6F5EE; text-align:left;vertical-align:middle;}
.Class151{font-family: Candara; font-size:10pt; color:Black;font-weight: bold;border-top-style: Solid ;border-bottom-style: Solid ;border-top-width: 1.0pt ;border-left-width: 0.5pt ;border-right-width: 0.5pt ;border-bottom-width: 1.0pt ;border-top-color: #666699 ;border-left-color: Black ;border-right-color: Black ;border-bottom-color: #666699 ;background-color:#F6F5EE; text-align:left;vertical-align:middle;}
.Class152{font-family: Bell MT; font-size:10pt; color:Black;border-top-style: Solid ;border-bottom-style: Solid ;border-top-width: 1.0pt ;border-left-width: 0.5pt ;border-right-width: 0.5pt ;border-bottom-width: 1.0pt ;border-top-color: #666699 ;border-left-color: Black ;border-right-color: Black ;border-bottom-color: #666699 ;background-color:#F6F5EE; text-align:left;vertical-align:middle;}
.Class153{font-family: Bell MT; font-size:10pt; color:Black;font-weight: bold;border-top-style: Solid ;border-bottom-style: Solid ;border-top-width: 1.0pt ;border-left-width: 0.5pt ;border-right-width: 0.5pt ;border-bottom-width: 1.0pt ;border-top-color: #666699 ;border-left-color: Black ;border-right-color: Black ;border-bottom-color: #666699 ;background-color:#F6F5EE; text-align:left;vertical-align:middle;}
.Class154{font-family: Bell MT; font-size:10pt; color:Black;border-bottom-style: Solid ;border-top-width: 0.5pt ;border-left-width: 0.5pt ;border-right-width: 0.5pt ;border-bottom-width: 1.0pt ;border-top-color: Black ;border-left-color: Black ;border-right-color: Black ;border-bottom-color: #666699 ;background-color:#F6F5EE; text-align:left;vertical-align:middle;}
.Class155{font-family: Bell MT; font-size:11pt; color:Black;border-left-style: Solid ;border-right-style: Solid ;border-top-width: 0.5pt ;border-left-width: 1.5pt ;border-right-width: 1.0pt ;border-bottom-width: 0.5pt ;border-top-color: Black ;border-left-color: #666699 ;border-right-color: #666699 ;border-bottom-color: Black ;background-color:#F6F5EE; text-align:left;vertical-align:bottom;}
.Class156{font-family: Candara; font-size:10pt; color:#EEECE1;font-weight: bold;border-style: Solid ;border-top-width: 1.5pt ;border-left-width: 1.0pt ;border-right-width: 1.0pt ;border-bottom-width: 1.0pt ;border-color: #666699 ;background-color:#376091; text-align:center;vertical-align:middle;}
.Class157{font-family: Arial; font-size:10pt; color:#376091;border-style: Solid ;border-top-width: 1.5pt ;border-left-width: 1.0pt ;border-right-width: 1.0pt ;border-bottom-width: 1.0pt ;border-color: #666699 ;background-color:#F6F5EE; text-align:center;vertical-align:middle;}
.Class158{font-family: Arial; font-size:10pt; color:#C00000;border-style: Solid ;border-top-width: 1.5pt ;border-left-width: 1.0pt ;border-right-width: 1.0pt ;border-bottom-width: 1.0pt ;border-color: #666699 ;background-color:#F6F5EE; text-align:center;vertical-align:middle;}
.Class159{font-family: Arial; font-size:10pt; color:Black;border-style: Solid ;border-top-width: 1.5pt ;border-left-width: 1.0pt ;border-right-width: 1.0pt ;border-bottom-width: 1.0pt ;border-color: #666699 ;background-color:#F6F5EE; text-align:center;vertical-align:middle;}
.Class160{font-family: Arial; font-size:10pt; color:Black;border-top-style: Solid ;border-left-style: Solid ;border-bottom-style: Solid ;border-top-width: 1.0pt ;border-left-width: 1.0pt ;border-right-width: 0.5pt ;border-bottom-width: 1.0pt ;border-top-color: #666699 ;border-left-color: #666699 ;border-right-color: Black ;border-bottom-color: #666699 ;background-color:#EEECDE; text-align:center;vertical-align:middle;}
.Class161{font-family: Arial; font-size:10pt; color:#376091;border: 1.0pt  Solid  #666699 ;background-color:#F6F5EE; text-align:center;vertical-align:middle;}
.Class162{font-family: Arial; font-size:10pt; color:#C00000;border: 1.0pt  Solid  #666699 ;background-color:#F6F5EE; text-align:center;vertical-align:middle;}
.Class163{font-family: Arial; font-size:10pt; color:Black;border: 1.0pt  Solid  #666699 ;background-color:#F6F5EE; text-align:center;vertical-align:middle;}
.Class164{font-family: Arial; font-size:10pt; color:#376091;border-style: Solid ;border-top-width: 1.0pt ;border-left-width: 1.0pt ;border-right-width: 1.0pt ;border-bottom-width: 1.5pt ;border-color: #666699 ;background-color:#DDD9C3; text-align:center;vertical-align:middle;}
.Class165{font-family: Arial; font-size:10pt; color:#C00000;border-style: Solid ;border-top-width: 1.0pt ;border-left-width: 1.0pt ;border-right-width: 1.0pt ;border-bottom-width: 1.5pt ;border-color: #666699 ;background-color:#DDD9C3; text-align:center;vertical-align:middle;}
.Class166{font-family: Arial; font-size:10pt; color:Black;border-style: Solid ;border-top-width: 1.0pt ;border-left-width: 1.0pt ;border-right-width: 1.0pt ;border-bottom-width: 1.5pt ;border-color: #666699 ;background-color:#DDD9C3; text-align:center;vertical-align:middle;}
.Class167{font-family: Arial; font-size:10pt; color:#75923C;border-style: Solid ;border-top-width: 1.5pt ;border-left-width: 1.0pt ;border-right-width: 1.0pt ;border-bottom-width: 1.0pt ;border-color: #666699 ;background-color:#F6F5EE; text-align:center;vertical-align:middle;}
.Class168{font-family: Arial; font-size:10pt; color:Black;border-top-style: Solid ;border-left-style: Solid ;border-top-width: 1.5pt ;border-left-width: 1.0pt ;border-right-width: 0.5pt ;border-bottom-width: 0.5pt ;border-top-color: #666699 ;border-left-color: #666699 ;border-right-color: Black ;border-bottom-color: Black ;background-color:#F6F5EE; text-align:left;vertical-align:middle;}
.Class169{font-family: Arial; font-size:10pt; color:Black;border-top-style: Solid ;border-top-width: 1.5pt ;border-left-width: 0.5pt ;border-right-width: 0.5pt ;border-bottom-width: 0.5pt ;border-top-color: #666699 ;border-left-color: Black ;border-right-color: Black ;border-bottom-color: Black ;background-color:#F6F5EE; text-align:left;vertical-align:middle;}
.Class170{font-family: Bell MT; font-size:10pt; color:Black;border-right-style: Solid ;border-top-width: 0.5pt ;border-left-width: 0.5pt ;border-right-width: 1.5pt ;border-bottom-width: 0.5pt ;border-top-color: Black ;border-left-color: Black ;border-right-color: #666699 ;border-bottom-color: Black ;background-color:#F6F5EE; text-align:left;vertical-align:bottom;}
.Class171{font-family: Arial; font-size:10pt; color:Black;border: 1.0pt  Solid  #666699 ;background-color:#DDD9C3; text-align:center;vertical-align:middle;}
.Class172{font-family: Arial; font-size:10pt; color:Black;border-left-style: Solid ;border-top-width: 0.5pt ;border-left-width: 1.0pt ;border-right-width: 0.5pt ;border-bottom-width: 0.5pt ;border-top-color: Black ;border-left-color: #666699 ;border-right-color: Black ;border-bottom-color: Black ;background-color:#F6F5EE; text-align:left;vertical-align:middle;}
.Class173{font-family: Arial; font-size:10pt; color:Black;border: 0.5pt  None  Black ;background-color:#F6F5EE; text-align:left;vertical-align:middle;}
.Class174{font-family: Bell MT; font-size:10pt; color:Black;font-weight: bold;border-left-style: Solid ;border-bottom-style: Solid ;border-top-width: 0.5pt ;border-left-width: 1.5pt ;border-right-width: 0.5pt ;border-bottom-width: 1.5pt ;border-top-color: Black ;border-left-color: #666699 ;border-right-color: Black ;border-bottom-color: #666699 ;background-color:#F6F5EE; text-align:left;vertical-align:middle;}
.Class175{font-family: Bell MT; font-size:10pt; color:Black;font-weight: bold;border-top-style: Solid ;border-bottom-style: Solid ;border-top-width: 1.0pt ;border-left-width: 0.5pt ;border-right-width: 0.5pt ;border-bottom-width: 1.5pt ;border-top-color: #666699 ;border-left-color: Black ;border-right-color: Black ;border-bottom-color: #666699 ;background-color:#F6F5EE; text-align:left;vertical-align:middle;}
.Class176{font-family: Bell MT; font-size:10pt; color:Black;border-top-style: Solid ;border-bottom-style: Solid ;border-top-width: 1.0pt ;border-left-width: 0.5pt ;border-right-width: 0.5pt ;border-bottom-width: 1.5pt ;border-top-color: #666699 ;border-left-color: Black ;border-right-color: Black ;border-bottom-color: #666699 ;background-color:#F6F5EE; text-align:left;vertical-align:middle;}
.Class177{font-family: Bell MT; font-size:11pt; color:Black;border-bottom-style: Solid ;border-top-width: 0.5pt ;border-left-width: 0.5pt ;border-right-width: 0.5pt ;border-bottom-width: 1.5pt ;border-top-color: Black ;border-left-color: Black ;border-right-color: Black ;border-bottom-color: #666699 ;background-color:#F6F5EE; text-align:left;vertical-align:middle;}
.Class178{font-family: Bell MT; font-size:11pt; color:Black;border-top-style: Solid ;border-bottom-style: Solid ;border-top-width: 1.0pt ;border-left-width: 0.5pt ;border-right-width: 0.5pt ;border-bottom-width: 1.5pt ;border-top-color: #666699 ;border-left-color: Black ;border-right-color: Black ;border-bottom-color: #666699 ;background-color:#F6F5EE; text-align:left;vertical-align:middle;}
.Class179{font-family: Bell MT; font-size:11pt; color:Black;border-bottom-style: Solid ;border-top-width: 0.5pt ;border-left-width: 0.5pt ;border-right-width: 0.5pt ;border-bottom-width: 1.5pt ;border-top-color: Black ;border-left-color: Black ;border-right-color: Black ;border-bottom-color: #666699 ;background-color:#F6F5EE; text-align:center;vertical-align:middle;}
.Class180{font-family: Bell MT; font-size:11pt; color:Black;border-left-style: Solid ;border-bottom-style: Solid ;border-top-width: 0.5pt ;border-left-width: 1.5pt ;border-right-width: 0.5pt ;border-bottom-width: 1.5pt ;border-top-color: Black ;border-left-color: #666699 ;border-right-color: Black ;border-bottom-color: #666699 ;background-color:#F6F5EE; text-align:left;vertical-align:bottom;}
.Class181{font-family: Bell MT; font-size:11pt; color:Black;border-top-style: Solid ;border-bottom-style: Solid ;border-top-width: 1.0pt ;border-left-width: 0.5pt ;border-right-width: 0.5pt ;border-bottom-width: 1.5pt ;border-top-color: #666699 ;border-left-color: Black ;border-right-color: Black ;border-bottom-color: #666699 ;background-color:#F6F5EE; text-align:left;vertical-align:bottom;}
.Class182{font-family: Bell MT; font-size:10pt; color:Black;border-bottom-style: Solid ;border-top-width: 0.5pt ;border-left-width: 0.5pt ;border-right-width: 0.5pt ;border-bottom-width: 1.5pt ;border-top-color: Black ;border-left-color: Black ;border-right-color: Black ;border-bottom-color: #666699 ;background-color:#F6F5EE; text-align:left;vertical-align:bottom;}
.Class183{font-family: Bell MT; font-size:11pt; color:Black;border-right-style: Solid ;border-bottom-style: Solid ;border-top-width: 0.5pt ;border-left-width: 0.5pt ;border-right-width: 1.5pt ;border-bottom-width: 1.5pt ;border-top-color: Black ;border-left-color: Black ;border-right-color: #666699 ;border-bottom-color: #666699 ;background-color:#F6F5EE; text-align:left;vertical-align:bottom;}
.Class184{font-family: Calibri; font-size:10pt; color:Black;font-weight: bold;border-top-style: Solid ;border-bottom-style: Solid ;border-top-width: 1.5pt ;border-left-width: 0.5pt ;border-right-width: 0.5pt ;border-bottom-width: 1.5pt ;border-top-color: #666699 ;border-left-color: Black ;border-right-color: Black ;border-bottom-color: #666699 ;background-color:White; text-align:left;vertical-align:bottom;}
.Class185{font-family: Calibri; font-size:11pt; color:Black;border-top-style: Solid ;border-bottom-style: Solid ;border-top-width: 1.5pt ;border-left-width: 0.5pt ;border-right-width: 0.5pt ;border-bottom-width: 1.5pt ;border-top-color: #666699 ;border-left-color: Black ;border-right-color: Black ;border-bottom-color: #666699 ;background-color:White; text-align:left;vertical-align:bottom;}
.Class186{font-family: Calibri; font-size:10pt; color:Black;border-top-style: Solid ;border-bottom-style: Solid ;border-top-width: 1.5pt ;border-left-width: 0.5pt ;border-right-width: 0.5pt ;border-bottom-width: 1.5pt ;border-top-color: #666699 ;border-left-color: Black ;border-right-color: Black ;border-bottom-color: #666699 ;background-color:White; text-align:left;vertical-align:bottom;}
.Class187{font-family: Calibri; font-size:11pt; color:Black;border-top-style: Solid ;border-left-style: Solid ;border-top-width: 1.5pt ;border-left-width: 1.5pt ;border-right-width: 0.5pt ;border-bottom-width: 0.5pt ;border-top-color: #666699 ;border-left-color: #666699 ;border-right-color: Black ;border-bottom-color: Black ;background-color:#EEECDE; text-align:left;vertical-align:bottom;}
.Class188{font-family: Calibri; font-size:10pt; color:Black;border-top-style: Solid ;border-top-width: 1.5pt ;border-left-width: 0.5pt ;border-right-width: 0.5pt ;border-bottom-width: 0.5pt ;border-top-color: #666699 ;border-left-color: Black ;border-right-color: Black ;border-bottom-color: Black ;background-color:#EEECDE; text-align:left;vertical-align:bottom;}
.Class189{font-family: Calibri; font-size:11pt; color:Black;border-top-style: Solid ;border-right-style: Solid ;border-top-width: 1.5pt ;border-left-width: 0.5pt ;border-right-width: 1.5pt ;border-bottom-width: 0.5pt ;border-top-color: #666699 ;border-left-color: Black ;border-right-color: #666699 ;border-bottom-color: Black ;background-color:#EEECDE; text-align:left;vertical-align:bottom;}
.Class190{font-family: Calibri; font-size:11pt; color:Black;border-top-style: Solid ;border-left-style: Solid ;border-top-width: 1.5pt ;border-left-width: 1.5pt ;border-right-width: 0.5pt ;border-bottom-width: 0.5pt ;border-top-color: #666699 ;border-left-color: #666699 ;border-right-color: Black ;border-bottom-color: Black ;background-color:#F6F5EE; text-align:left;vertical-align:bottom;}
.Class191{font-family: Calibri; font-size:11pt; color:Black;border-top-style: Solid ;border-top-width: 1.5pt ;border-left-width: 0.5pt ;border-right-width: 0.5pt ;border-bottom-width: 0.5pt ;border-top-color: #666699 ;border-left-color: Black ;border-right-color: Black ;border-bottom-color: Black ;background-color:#F6F5EE; text-align:left;vertical-align:bottom;}
.Class192{font-family: Calibri; font-size:11pt; color:Black;border-top-style: Solid ;border-right-style: Solid ;border-top-width: 1.5pt ;border-left-width: 0.5pt ;border-right-width: 1.5pt ;border-bottom-width: 0.5pt ;border-top-color: #666699 ;border-left-color: Black ;border-right-color: #666699 ;border-bottom-color: Black ;background-color:#F6F5EE; text-align:left;vertical-align:bottom;}
.Class193{font-family: Calibri; font-size:11pt; color:Black;border-left-style: Solid ;border-top-width: 0.5pt ;border-left-width: 1.5pt ;border-right-width: 0.5pt ;border-bottom-width: 0.5pt ;border-top-color: Black ;border-left-color: #666699 ;border-right-color: Black ;border-bottom-color: Black ;background-color:#EEECDE; text-align:left;vertical-align:bottom;}
.Class194{font-family: Calibri; font-size:10pt; color:White;font-weight: bold;border: 0.5pt  None  Black ;background-color:#376091; text-align:center;vertical-align:middle;}
.Class195{font-family: Calibri; font-size:10pt; color:Black;border-right-style: Solid ;border-top-width: 0.5pt ;border-left-width: 0.5pt ;border-right-width: 1.5pt ;border-bottom-width: 0.5pt ;border-top-color: Black ;border-left-color: Black ;border-right-color: #666699 ;border-bottom-color: Black ;background-color:#EEECDE; text-align:left;vertical-align:bottom;}
.Class196{font-family: Calibri; font-size:10pt; color:Black;border-left-style: Solid ;border-right-style: Solid ;border-top-width: 0.5pt ;border-left-width: 1.5pt ;border-right-width: 1.5pt ;border-bottom-width: 0.5pt ;border-top-color: Black ;border-left-color: #666699 ;border-right-color: #666699 ;border-bottom-color: Black ;background-color:White; text-align:left;vertical-align:bottom;}
.Class197{font-family: Calibri; font-size:10pt; color:Black;border-left-style: Solid ;border-top-width: 0.5pt ;border-left-width: 1.5pt ;border-right-width: 0.5pt ;border-bottom-width: 0.5pt ;border-top-color: Black ;border-left-color: #666699 ;border-right-color: Black ;border-bottom-color: Black ;background-color:#F6F5EE; text-align:left;vertical-align:bottom;}
.Class198{font-family: Candara; font-size:12pt; color:#376091;font-weight: bold;border: 0.5pt  None  Black ;background-color:#F6F5EE; text-align:center;vertical-align:bottom;}
.Class199{font-family: Calibri; font-size:11pt; color:Black;border-right-style: Solid ;border-top-width: 0.5pt ;border-left-width: 0.5pt ;border-right-width: 1.5pt ;border-bottom-width: 0.5pt ;border-top-color: Black ;border-left-color: Black ;border-right-color: #666699 ;border-bottom-color: Black ;background-color:#F6F5EE; text-align:left;vertical-align:bottom;}
.Class200{font-family: Calibri; font-size:10pt; color:Black;border: 0.5pt  None  Black ;background-color:#F6F5EE; text-align:left;vertical-align:bottom;}
.Class201{font-family: Calibri; font-size:11pt; color:Black;border: 0.5pt  None  Black ;background-color:#F6F5EE; text-align:left;vertical-align:bottom;}
.Class202{font-family: Calibri; font-size:11pt; color:White;border-right-style: Solid ;border-top-width: 0.5pt ;border-left-width: 0.5pt ;border-right-width: 1.5pt ;border-bottom-width: 0.5pt ;border-top-color: Black ;border-left-color: Black ;border-right-color: #666699 ;border-bottom-color: Black ;background-color:White; text-align:right;vertical-align:bottom;}
.Class203{font-family: Arial; font-size:9pt; color:#17375D;font-weight: bold;border: 0.5pt  None  Black ;background-color:#EEECDE; text-align:center;vertical-align:bottom;}
.Class204{font-family: Arial; font-size:9pt; color:#0F253F;border: 0.5pt  None  Black ;background-color:#EEECDE; text-align:center;vertical-align:bottom;}
.Class205{font-family: Arial; font-size:9pt; color:#376091;border: 0.5pt  None  Black ;background-color:#EEECDE; text-align:center;vertical-align:bottom;}
.Class206{font-family: Arial; font-size:9pt; color:#C00000;border: 0.5pt  None  Black ;background-color:#EEECDE; text-align:center;vertical-align:bottom;}
.Class207{font-family: Arial; font-size:9pt; color:#75923C;border: 0.5pt  None  Black ;background-color:#EEECDE; text-align:center;vertical-align:bottom;}
.Class208{font-family: Arial; font-size:9pt; color:#17375D;font-weight: bold;border: 0.5pt  None  Black ;background-color:#F6F5EE; text-align:center;vertical-align:bottom;}
.Class209{font-family: Arial; font-size:9pt; color:#0F253F;border: 0.5pt  None  Black ;background-color:#F6F5EE; text-align:center;vertical-align:bottom;}
.Class210{font-family: Arial; font-size:9pt; color:#376091;border: 0.5pt  None  Black ;background-color:#F6F5EE; text-align:center;vertical-align:bottom;}
.Class211{font-family: Arial; font-size:9pt; color:#C00000;border: 0.5pt  None  Black ;background-color:#F6F5EE; text-align:center;vertical-align:bottom;}
.Class212{font-family: Arial; font-size:9pt; color:#75923C;border: 0.5pt  None  Black ;background-color:#F6F5EE; text-align:center;vertical-align:bottom;}
.Class213{font-family: Calibri; font-size:10pt; color:Black;border-right-style: Solid ;border-top-width: 0.5pt ;border-left-width: 0.5pt ;border-right-width: 1.5pt ;border-bottom-width: 0.5pt ;border-top-color: Black ;border-left-color: Black ;border-right-color: #666699 ;border-bottom-color: Black ;background-color:#F6F5EE; text-align:left;vertical-align:bottom;}
.Class214{font-family: Calibri; font-size:10pt; color:#376091;font-weight: bold;border: 0.5pt  None  Black ;background-color:#F6F5EE; text-align:center;vertical-align:bottom;}</t>
  </si>
  <si>
    <t xml:space="preserve">
.Class215{font-family: Calibri; font-size:10pt; color:Black;border-left-style: Solid ;border-bottom-style: Solid ;border-top-width: 0.5pt ;border-left-width: 1.5pt ;border-right-width: 0.5pt ;border-bottom-width: 1.5pt ;border-top-color: Black ;border-left-color: #666699 ;border-right-color: Black ;border-bottom-color: #666699 ;background-color:#F6F5EE; text-align:left;vertical-align:bottom;}
.Class216{font-family: Calibri; font-size:10pt; color:Black;border-bottom-style: Solid ;border-top-width: 0.5pt ;border-left-width: 0.5pt ;border-right-width: 0.5pt ;border-bottom-width: 1.5pt ;border-top-color: Black ;border-left-color: Black ;border-right-color: Black ;border-bottom-color: #666699 ;background-color:#F6F5EE; text-align:left;vertical-align:bottom;}
.Class217{font-family: Calibri; font-size:10pt; color:Black;border-right-style: Solid ;border-bottom-style: Solid ;border-top-width: 0.5pt ;border-left-width: 0.5pt ;border-right-width: 1.5pt ;border-bottom-width: 1.5pt ;border-top-color: Black ;border-left-color: Black ;border-right-color: #666699 ;border-bottom-color: #666699 ;background-color:#F6F5EE; text-align:left;vertical-align:bottom;}
.Class218{font-family: Calibri; font-size:10pt; color:Black;border-top-style: Solid ;border-top-width: 1.5pt ;border-left-width: 0.5pt ;border-right-width: 0.5pt ;border-bottom-width: 0.5pt ;border-top-color: #666699 ;border-left-color: Black ;border-right-color: Black ;border-bottom-color: Black ;background-color:White; text-align:left;vertical-align:bottom;}
.Class219{font-family: Calibri; font-size:11pt; color:Black;border-left-style: Solid ;border-bottom-style: Solid ;border-top-width: 0.5pt ;border-left-width: 1.5pt ;border-right-width: 0.5pt ;border-bottom-width: 1.5pt ;border-top-color: Black ;border-left-color: #666699 ;border-right-color: Black ;border-bottom-color: #666699 ;background-color:#EEECDE; text-align:left;vertical-align:bottom;}
.Class220{font-family: Calibri; font-size:10pt; color:Black;border-bottom-style: Solid ;border-top-width: 0.5pt ;border-left-width: 0.5pt ;border-right-width: 0.5pt ;border-bottom-width: 1.5pt ;border-top-color: Black ;border-left-color: Black ;border-right-color: Black ;border-bottom-color: #666699 ;background-color:#EEECDE; text-align:center;vertical-align:bottom;}
.Class221{font-family: Calibri; font-size:10pt; color:Black;border-bottom-style: Solid ;border-top-width: 0.5pt ;border-left-width: 0.5pt ;border-right-width: 0.5pt ;border-bottom-width: 1.5pt ;border-top-color: Black ;border-left-color: Black ;border-right-color: Black ;border-bottom-color: #666699 ;background-color:#EEECDE; text-align:left;vertical-align:bottom;}
.Class222{font-family: Calibri; font-size:10pt; color:Black;border-right-style: Solid ;border-bottom-style: Solid ;border-top-width: 0.5pt ;border-left-width: 0.5pt ;border-right-width: 1.5pt ;border-bottom-width: 1.5pt ;border-top-color: Black ;border-left-color: Black ;border-right-color: #666699 ;border-bottom-color: #666699 ;background-color:#EEECDE; text-align:left;vertical-align:bottom;}
.Class223{font-family: Calibri; font-size:11pt; color:Black;border-top-style: Solid ;border-top-width: 1.5pt ;border-left-width: 0.5pt ;border-right-width: 0.5pt ;border-bottom-width: 0.5pt ;border-top-color: #666699 ;border-left-color: Black ;border-right-color: Black ;border-bottom-color: Black ;background-color:White; text-align:left;vertical-align:bottom;}
.Class224{font-family: Calibri; font-size:10pt; color:Black;border-top-style: Solid ;border-top-width: 1.5pt ;border-left-width: 0.5pt ;border-right-width: 0.5pt ;border-bottom-width: 0.5pt ;border-top-color: #666699 ;border-left-color: Black ;border-right-color: Black ;border-bottom-color: Black ;background-color:White; text-align:center;vertical-align:bottom;}</t>
  </si>
  <si>
    <t xml:space="preserve"> %3c%3fxml+version%3d%221.0%22+encoding%3d%22utf-16%22%3f%3e%0d%0a%3cTables+xmlns%3axsi%3d%22http%3a%2f%2fwww.w3.org%2f2001%2fXMLSchema-instance%22+xmlns%3axsd%3d%22http%3a%2f%2fwww.w3.org%2f2001%2fXMLSchema%22+InputPrefix%3d%22PSWInput_%22%3e%0d%0a++%3cTable+Name%3d%22PSWOutput_0%22+ColumnWidths%3d%2224.75-14.25-19.5-19.5-24.75-14.25-28.5-24.75-14.25-24.75-24.75-14.25-24.75-24.75-14.25-24.75-24.75-14.25-24.75-24.75-14.25-24.75-14.25-24.75-14.25-24.75-31.5-24.75-24.75-24.75-24.75-24.75-24.75-24.75-24.75-24.75-24.75-14.25-24.75%22+RowCount%3d%2278%22+Width%3d%22860.25%22+InputPrefix%3d%22PSWInput_%22%3e%0d%0a++++%3cTR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221%22+Y%3d%221%22+%2f%3e%0d%0a++++++%3cTD+Style%3d%22Class113%22+Merge%3d%22False%22+RowSpan%3d%22%22+ColSpan%3d%22%22+Format%3d%22General%22+Width%3d%2214.25%22+Text%3d%22%22+Height%3d%2215%22+Align%3d%22Left%22+CellHasFormula%3d%22False%22+FontName%3d%22Calibri%22+WrapText%3d%22False%22+FontSize%3d%2211%22+X%3d%222%22+Y%3d%221%22+%2f%3e%0d%0a++++++%3cTD+Style%3d%22Class113%22+Merge%3d%22False%22+RowSpan%3d%22%22+ColSpan%3d%22%22+Format%3d%22General%22+Width%3d%2219.5%22+Text%3d%22%22+Height%3d%2215%22+Align%3d%22Left%22+CellHasFormula%3d%22False%22+FontName%3d%22Calibri%22+WrapText%3d%22False%22+FontSize%3d%2211%22+X%3d%223%22+Y%3d%221%22+%2f%3e%0d%0a++++++%3cTD+Style%3d%22Class113%22+Merge%3d%22False%22+RowSpan%3d%22%22+ColSpan%3d%22%22+Format%3d%22General%22+Width%3d%2219.5%22+Text%3d%22%22+Height%3d%2215%22+Align%3d%22Left%22+CellHasFormula%3d%22False%22+FontName%3d%22Calibri%22+WrapText%3d%22False%22+FontSize%3d%2211%22+X%3d%224%22+Y%3d%221%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225%22+Y%3d%221%22+%2f%3e%0d%0a++++++%3cTD+Style%3d%22Class113%22+Merge%3d%22False%22+RowSpan%3d%22%22+ColSpan%3d%22%22+Format%3d%22General%22+Width%3d%2214.25%22+Text%3d%22%22+Height%3d%2215%22+Align%3d%22Left%22+CellHasFormula%3d%22False%22+FontName%3d%22Calibri%22+WrapText%3d%22False%22+FontSize%3d%2211%22+X%3d%226%22+Y%3d%221%22+%2f%3e%0d%0a++++++%3cTD+Style%3d%22Class113%22+Merge%3d%22False%22+RowSpan%3d%22%22+ColSpan%3d%22%22+Format%3d%22General%22+Width%3d%2228.5%22+Text%3d%22%22+Height%3d%2215%22+Align%3d%22Left%22+CellHasFormula%3d%22False%22+FontName%3d%22Calibri%22+WrapText%3d%22False%22+FontSize%3d%2211%22+X%3d%227%22+Y%3d%221%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228%22+Y%3d%221%22+%2f%3e%0d%0a++++++%3cTD+Style%3d%22Class113%22+Merge%3d%22False%22+RowSpan%3d%22%22+ColSpan%3d%22%22+Format%3d%22General%22+Width%3d%2214.25%22+Text%3d%22%22+Height%3d%2215%22+Align%3d%22Left%22+CellHasFormula%3d%22False%22+FontName%3d%22Calibri%22+WrapText%3d%22False%22+FontSize%3d%2211%22+X%3d%229%22+Y%3d%221%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2210%22+Y%3d%221%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2211%22+Y%3d%221%22+%2f%3e%0d%0a++++++%3cTD+Style%3d%22Class114%22+Merge%3d%22False%22+RowSpan%3d%22%22+ColSpan%3d%22%22+Format%3d%22General%22+Width%3d%2214.25%22+Text%3d%22%22+Height%3d%2215%22+Align%3d%22Left%22+CellHasFormula%3d%22False%22+FontName%3d%22Calibri%22+WrapText%3d%22False%22+FontSize%3d%2210%22+X%3d%2212%22+Y%3d%221%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2213%22+Y%3d%221%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2214%22+Y%3d%221%22+%2f%3e%0d%0a++++++%3cTD+Style%3d%22Class113%22+Merge%3d%22False%22+RowSpan%3d%22%22+ColSpan%3d%22%22+Format%3d%22General%22+Width%3d%2214.25%22+Text%3d%22%22+Height%3d%2215%22+Align%3d%22Left%22+CellHasFormula%3d%22False%22+FontName%3d%22Calibri%22+WrapText%3d%22False%22+FontSize%3d%2211%22+X%3d%2215%22+Y%3d%221%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2216%22+Y%3d%221%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2217%22+Y%3d%221%22+%2f%3e%0d%0a++++++%3cTD+Style%3d%22Class113%22+Merge%3d%22False%22+RowSpan%3d%22%22+ColSpan%3d%22%22+Format%3d%22General%22+Width%3d%2214.25%22+Text%3d%22%22+Height%3d%2215%22+Align%3d%22Left%22+CellHasFormula%3d%22False%22+FontName%3d%22Calibri%22+WrapText%3d%22False%22+FontSize%3d%2211%22+X%3d%2218%22+Y%3d%221%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2219%22+Y%3d%221%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2220%22+Y%3d%221%22+%2f%3e%0d%0a++++++%3cTD+Style%3d%22Class114%22+Merge%3d%22False%22+RowSpan%3d%22%22+ColSpan%3d%22%22+Format%3d%22General%22+Width%3d%2214.25%22+Text%3d%22%22+Height%3d%2215%22+Align%3d%22Left%22+CellHasFormula%3d%22False%22+FontName%3d%22Calibri%22+WrapText%3d%22False%22+FontSize%3d%2210%22+X%3d%2221%22+Y%3d%221%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2222%22+Y%3d%221%22+%2f%3e%0d%0a++++++%3cTD+Style%3d%22Class113%22+Merge%3d%22False%22+RowSpan%3d%22%22+ColSpan%3d%22%22+Format%3d%22General%22+Width%3d%2214.25%22+Text%3d%22%22+Height%3d%2215%22+Align%3d%22Left%22+CellHasFormula%3d%22False%22+FontName%3d%22Calibri%22+WrapText%3d%22False%22+FontSize%3d%2211%22+X%3d%2223%22+Y%3d%221%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2224%22+Y%3d%221%22+%2f%3e%0d%0a++++++%3cTD+Style%3d%22Class113%22+Merge%3d%22False%22+RowSpan%3d%22%22+ColSpan%3d%22%22+Format%3d%22General%22+Width%3d%2214.25%22+Text%3d%22%22+Height%3d%2215%22+Align%3d%22Left%22+CellHasFormula%3d%22False%22+FontName%3d%22Calibri%22+WrapText%3d%22False%22+FontSize%3d%2211%22+X%3d%2225%22+Y%3d%221%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2226%22+Y%3d%221%22+%2f%3e%0d%0a++++++%3cTD+Style%3d%22Class113%22+Merge%3d%22False%22+RowSpan%3d%22%22+ColSpan%3d%22%22+Format%3d%22General%22+Width%3d%2231.5%22+Text%3d%22%22+Height%3d%2215%22+Align%3d%22Left%22+CellHasFormula%3d%22False%22+FontName%3d%22Calibri%22+WrapText%3d%22False%22+FontSize%3d%2211%22+X%3d%2227%22+Y%3d%221%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2228%22+Y%3d%221%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2229%22+Y%3d%221%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2230%22+Y%3d%221%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2231%22+Y%3d%221%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2232%22+Y%3d%221%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2233%22+Y%3d%221%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2234%22+Y%3d%221%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2235%22+Y%3d%221%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2236%22+Y%3d%221%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2237%22+Y%3d%221%22+%2f%3e%0d%0a++++++%3cTD+Style%3d%22Class113%22+Merge%3d%22False%22+RowSpan%3d%22%22+ColSpan%3d%22%22+Format%3d%22General%22+Width%3d%2214.25%22+Text%3d%22%22+Height%3d%2215%22+Align%3d%22Left%22+CellHasFormula%3d%22False%22+FontName%3d%22Calibri%22+WrapText%3d%22False%22+FontSize%3d%2211%22+X%3d%2238%22+Y%3d%221%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2239%22+Y%3d%221%22+%2f%3e%0d%0a++++%3c%2fTR%3e%0d%0a++++%3cTR%3e%0d%0a++++++%3cTD+Style%3d%22Class113%22+Merge%3d%22False%22+RowSpan%3d%22%22+ColSpan%3d%22%22+Format%3d%22General%22+Width%3d%2224.75%22+Text%3d%22%22+Height%3d%2223.25%22+Align%3d%22Left%22+CellHasFormula%3d%22False%22+FontName%3d%22Calibri%22+WrapText%3d%22False%22+FontSize%3d%2211%22+X%3d%221%22+Y%3d%222%22+%2f%3e%0d%0a++++++%3cTD+Style%3d%22Class115%22+Merge%3d%22True%22+RowSpan%3d%22%22+ColSpan%3d%2237%22+Format%3d%22General%22+Width%3d%22810.75%22+Text%3d%22401(k)+Calculator%22+Height%3d%2223.25%22+Align%3d%22Center%22+CellHasFormula%3d%22False%22+FontName%3d%22Candara%22+WrapText%3d%22False%22+FontSize%3d%2218%22+X%3d%222%22+Y%3d%222%22+%2f%3e%0d%0a++++++%3cTD+Style%3d%22Class113%22+Merge%3d%22False%22+RowSpan%3d%22%22+ColSpan%3d%22%22+Format%3d%22General%22+Width%3d%2224.75%22+Text%3d%22%22+Height%3d%2223.25%22+Align%3d%22Left%22+CellHasFormula%3d%22False%22+FontName%3d%22Calibri%22+WrapText%3d%22False%22+FontSize%3d%2211%22+X%3d%2239%22+Y%3d%222%22+%2f%3e%0d%0a++++%3c%2fTR%3e%0d%0a++++%3cTR%3e%0d%0a++++++%3cTD+Style%3d%22Class113%22+Merge%3d%22False%22+RowSpan%3d%22%22+ColSpan%3d%22%22+Format%3d%22General%22+Width%3d%2224.75%22+Text%3d%22%22+Height%3d%2215.75%22+Align%3d%22Left%22+CellHasFormula%3d%22False%22+FontName%3d%22Calibri%22+WrapText%3d%22False%22+FontSize%3d%2211%22+X%3d%221%22+Y%3d%223%22+%2f%3e%0d%0a++++++%3cTD+Style%3d%22Class116%22+Merge%3d%22False%22+RowSpan%3d%22%22+ColSpan%3d%22%22+Format%3d%22General%22+Width%3d%2214.25%22+Text%3d%22%22+Height%3d%2215.75%22+Align%3d%22Left%22+CellHasFormula%3d%22False%22+FontName%3d%22Calibri%22+WrapText%3d%22False%22+FontSize%3d%2211%22+X%3d%222%22+Y%3d%223%22+%2f%3e%0d%0a++++++%3cTD+Style%3d%22Class116%22+Merge%3d%22False%22+RowSpan%3d%22%22+ColSpan%3d%22%22+Format%3d%22General%22+Width%3d%2219.5%22+Text%3d%22%22+Height%3d%2215.75%22+Align%3d%22Left%22+CellHasFormula%3d%22False%22+FontName%3d%22Calibri%22+WrapText%3d%22False%22+FontSize%3d%2211%22+X%3d%223%22+Y%3d%223%22+%2f%3e%0d%0a++++++%3cTD+Style%3d%22Class116%22+Merge%3d%22False%22+RowSpan%3d%22%22+ColSpan%3d%22%22+Format%3d%22General%22+Width%3d%2219.5%22+Text%3d%22%22+Height%3d%2215.75%22+Align%3d%22Left%22+CellHasFormula%3d%22False%22+FontName%3d%22Calibri%22+WrapText%3d%22False%22+FontSize%3d%2211%22+X%3d%224%22+Y%3d%223%22+%2f%3e%0d%0a++++++%3cTD+Style%3d%22Class116%22+Merge%3d%22False%22+RowSpan%3d%22%22+ColSpan%3d%22%22+Format%3d%22General%22+Width%3d%2224.75%22+Text%3d%22%22+Height%3d%2215.75%22+Align%3d%22Left%22+CellHasFormula%3d%22False%22+FontName%3d%22Calibri%22+WrapText%3d%22False%22+FontSize%3d%2211%22+X%3d%225%22+Y%3d%223%22+%2f%3e%0d%0a++++++%3cTD+Style%3d%22Class116%22+Merge%3d%22False%22+RowSpan%3d%22%22+ColSpan%3d%22%22+Format%3d%22General%22+Width%3d%2214.25%22+Text%3d%22%22+Height%3d%2215.75%22+Align%3d%22Left%22+CellHasFormula%3d%22False%22+FontName%3d%22Calibri%22+WrapText%3d%22False%22+FontSize%3d%2211%22+X%3d%226%22+Y%3d%223%22+%2f%3e%0d%0a++++++%3cTD+Style%3d%22Class116%22+Merge%3d%22False%22+RowSpan%3d%22%22+ColSpan%3d%22%22+Format%3d%22General%22+Width%3d%2228.5%22+Text%3d%22%22+Height%3d%2215.75%22+Align%3d%22Left%22+CellHasFormula%3d%22False%22+FontName%3d%22Calibri%22+WrapText%3d%22False%22+FontSize%3d%2211%22+X%3d%227%22+Y%3d%223%22+%2f%3e%0d%0a++++++%3cTD+Style%3d%22Class116%22+Merge%3d%22False%22+RowSpan%3d%22%22+ColSpan%3d%22%22+Format%3d%22General%22+Width%3d%2224.75%22+Text%3d%22%22+Height%3d%2215.75%22+Align%3d%22Left%22+CellHasFormula%3d%22False%22+FontName%3d%22Calibri%22+WrapText%3d%22False%22+FontSize%3d%2211%22+X%3d%228%22+Y%3d%223%22+%2f%3e%0d%0a++++++%3cTD+Style%3d%22Class116%22+Merge%3d%22False%22+RowSpan%3d%22%22+ColSpan%3d%22%22+Format%3d%22General%22+Width%3d%2214.25%22+Text%3d%22%22+Height%3d%2215.75%22+Align%3d%22Left%22+CellHasFormula%3d%22False%22+FontName%3d%22Calibri%22+WrapText%3d%22False%22+FontSize%3d%2211%22+X%3d%229%22+Y%3d%223%22+%2f%3e%0d%0a++++++%3cTD+Style%3d%22Class116%22+Merge%3d%22False%22+RowSpan%3d%22%22+ColSpan%3d%22%22+Format%3d%22General%22+Width%3d%2224.75%22+Text%3d%22%22+Height%3d%2215.75%22+Align%3d%22Left%22+CellHasFormula%3d%22False%22+FontName%3d%22Calibri%22+WrapText%3d%22False%22+FontSize%3d%2211%22+X%3d%2210%22+Y%3d%223%22+%2f%3e%0d%0a++++++%3cTD+Style%3d%22Class117%22+Merge%3d%22False%22+RowSpan%3d%22%22+ColSpan%3d%22%22+Format%3d%22General%22+Width%3d%2224.75%22+Text%3d%22%22+Height%3d%2215.75%22+Align%3d%22Left%22+CellHasFormula%3d%22False%22+FontName%3d%22Calibri%22+WrapText%3d%22False%22+FontSize%3d%2210%22+X%3d%2211%22+Y%3d%223%22+%2f%3e%0d%0a++++++%3cTD+Style%3d%22Class117%22+Merge%3d%22False%22+RowSpan%3d%22%22+ColSpan%3d%22%22+Format%3d%22General%22+Width%3d%2214.25%22+Text%3d%22%22+Height%3d%2215.75%22+Align%3d%22Left%22+CellHasFormula%3d%22False%22+FontName%3d%22Calibri%22+WrapText%3d%22False%22+FontSize%3d%2210%22+X%3d%2212%22+Y%3d%223%22+%2f%3e%0d%0a++++++%3cTD+Style%3d%22Class117%22+Merge%3d%22False%22+RowSpan%3d%22%22+ColSpan%3d%22%22+Format%3d%22General%22+Width%3d%2224.75%22+Text%3d%22%22+Height%3d%2215.75%22+Align%3d%22Left%22+CellHasFormula%3d%22False%22+FontName%3d%22Calibri%22+WrapText%3d%22False%22+FontSize%3d%2210%22+X%3d%2213%22+Y%3d%223%22+%2f%3e%0d%0a++++++%3cTD+Style%3d%22Class117%22+Merge%3d%22False%22+RowSpan%3d%22%22+ColSpan%3d%22%22+Format%3d%22General%22+Width%3d%2224.75%22+Text%3d%22%22+Height%3d%2215.75%22+Align%3d%22Left%22+CellHasFormula%3d%22False%22+FontName%3d%22Calibri%22+WrapText%3d%22False%22+FontSize%3d%2210%22+X%3d%2214%22+Y%3d%223%22+%2f%3e%0d%0a++++++%3cTD+Style%3d%22Class117%22+Merge%3d%22False%22+RowSpan%3d%22%22+ColSpan%3d%22%22+Format%3d%22General%22+Width%3d%2214.25%22+Text%3d%22%22+Height%3d%2215.75%22+Align%3d%22Left%22+CellHasFormula%3d%22False%22+FontName%3d%22Calibri%22+WrapText%3d%22False%22+FontSize%3d%2210%22+X%3d%2215%22+Y%3d%223%22+%2f%3e%0d%0a++++++%3cTD+Style%3d%22Class117%22+Merge%3d%22False%22+RowSpan%3d%22%22+ColSpan%3d%22%22+Format%3d%22General%22+Width%3d%2224.75%22+Text%3d%22%22+Height%3d%2215.75%22+Align%3d%22Left%22+CellHasFormula%3d%22False%22+FontName%3d%22Calibri%22+WrapText%3d%22False%22+FontSize%3d%2210%22+X%3d%2216%22+Y%3d%223%22+%2f%3e%0d%0a++++++%3cTD+Style%3d%22Class117%22+Merge%3d%22False%22+RowSpan%3d%22%22+ColSpan%3d%22%22+Format%3d%22General%22+Width%3d%2224.75%22+Text%3d%22%22+Height%3d%2215.75%22+Align%3d%22Left%22+CellHasFormula%3d%22False%22+FontName%3d%22Calibri%22+WrapText%3d%22False%22+FontSize%3d%2210%22+X%3d%2217%22+Y%3d%223%22+%2f%3e%0d%0a++++++%3cTD+Style%3d%22Class117%22+Merge%3d%22False%22+RowSpan%3d%22%22+ColSpan%3d%22%22+Format%3d%22General%22+Width%3d%2214.25%22+Text%3d%22%22+Height%3d%2215.75%22+Align%3d%22Left%22+CellHasFormula%3d%22False%22+FontName%3d%22Calibri%22+WrapText%3d%22False%22+FontSize%3d%2210%22+X%3d%2218%22+Y%3d%223%22+%2f%3e%0d%0a++++++%3cTD+Style%3d%22Class117%22+Merge%3d%22False%22+RowSpan%3d%22%22+ColSpan%3d%22%22+Format%3d%22General%22+Width%3d%2224.75%22+Text%3d%22%22+Height%3d%2215.75%22+Align%3d%22Left%22+CellHasFormula%3d%22False%22+FontName%3d%22Calibri%22+WrapText%3d%22False%22+FontSize%3d%2210%22+X%3d%2219%22+Y%3d%223%22+%2f%3e%0d%0a++++++%3cTD+Style%3d%22Class117%22+Merge%3d%22False%22+RowSpan%3d%22%22+ColSpan%3d%22%22+Format%3d%22General%22+Width%3d%2224.75%22+Text%3d%22%22+Height%3d%2215.75%22+Align%3d%22Left%22+CellHasFormula%3d%22False%22+FontName%3d%22Calibri%22+WrapText%3d%22False%22+FontSize%3d%2210%22+X%3d%2220%22+Y%3d%223%22+%2f%3e%0d%0a++++++%3cTD+Style%3d%22Class117%22+Merge%3d%22False%22+RowSpan%3d%22%22+ColSpan%3d%22%22+Format%3d%22General%22+Width%3d%2214.25%22+Text%3d%22%22+Height%3d%2215.75%22+Align%3d%22Left%22+CellHasFormula%3d%22False%22+FontName%3d%22Calibri%22+WrapText%3d%22False%22+FontSize%3d%2210%22+X%3d%2221%22+Y%3d%223%22+%2f%3e%0d%0a++++++%3cTD+Style%3d%22Class117%22+Merge%3d%22False%22+RowSpan%3d%22%22+ColSpan%3d%22%22+Format%3d%22General%22+Width%3d%2224.75%22+Text%3d%22%22+Height%3d%2215.75%22+Align%3d%22Left%22+CellHasFormula%3d%22False%22+FontName%3d%22Calibri%22+WrapText%3d%22False%22+FontSize%3d%2210%22+X%3d%2222%22+Y%3d%223%22+%2f%3e%0d%0a++++++%3cTD+Style%3d%22Class117%22+Merge%3d%22False%22+RowSpan%3d%22%22+ColSpan%3d%22%22+Format%3d%22General%22+Width%3d%2214.25%22+Text%3d%22%22+Height%3d%2215.75%22+Align%3d%22Left%22+CellHasFormula%3d%22False%22+FontName%3d%22Calibri%22+WrapText%3d%22False%22+FontSize%3d%2210%22+X%3d%2223%22+Y%3d%223%22+%2f%3e%0d%0a++++++%3cTD+Style%3d%22Class114%22+Merge%3d%22False%22+RowSpan%3d%22%22+ColSpan%3d%22%22+Format%3d%22General%22+Width%3d%2224.75%22+Text%3d%22%22+Height%3d%2215.75%22+Align%3d%22Left%22+CellHasFormula%3d%22False%22+FontName%3d%22Calibri%22+WrapText%3d%22False%22+FontSize%3d%2210%22+X%3d%2224%22+Y%3d%223%22+%2f%3e%0d%0a++++++%3cTD+Style%3d%22Class117%22+Merge%3d%22False%22+RowSpan%3d%22%22+ColSpan%3d%22%22+Format%3d%22General%22+Width%3d%2214.25%22+Text%3d%22%22+Height%3d%2215.75%22+Align%3d%22Left%22+CellHasFormula%3d%22False%22+FontName%3d%22Calibri%22+WrapText%3d%22False%22+FontSize%3d%2210%22+X%3d%2225%22+Y%3d%223%22+%2f%3e%0d%0a++++++%3cTD+Style%3d%22Class117%22+Merge%3d%22False%22+RowSpan%3d%22%22+ColSpan%3d%22%22+Format%3d%22General%22+Width%3d%2224.75%22+Text%3d%22%22+Height%3d%2215.75%22+Align%3d%22Left%22+CellHasFormula%3d%22False%22+FontName%3d%22Calibri%22+WrapText%3d%22False%22+FontSize%3d%2210%22+X%3d%2226%22+Y%3d%223%22+%2f%3e%0d%0a++++++%3cTD+Style%3d%22Class117%22+Merge%3d%22False%22+RowSpan%3d%22%22+ColSpan%3d%22%22+Format%3d%22General%22+Width%3d%2231.5%22+Text%3d%22%22+Height%3d%2215.75%22+Align%3d%22Left%22+CellHasFormula%3d%22False%22+FontName%3d%22Calibri%22+WrapText%3d%22False%22+FontSize%3d%2210%22+X%3d%2227%22+Y%3d%223%22+%2f%3e%0d%0a++++++%3cTD+Style%3d%22Class117%22+Merge%3d%22False%22+RowSpan%3d%22%22+ColSpan%3d%22%22+Format%3d%22General%22+Width%3d%2224.75%22+Text%3d%22%22+Height%3d%2215.75%22+Align%3d%22Left%22+CellHasFormula%3d%22False%22+FontName%3d%22Calibri%22+WrapText%3d%22False%22+FontSize%3d%2210%22+X%3d%2228%22+Y%3d%223%22+%2f%3e%0d%0a++++++%3cTD+Style%3d%22Class117%22+Merge%3d%22False%22+RowSpan%3d%22%22+ColSpan%3d%22%22+Format%3d%22General%22+Width%3d%2224.75%22+Text%3d%22%22+Height%3d%2215.75%22+Align%3d%22Left%22+CellHasFormula%3d%22False%22+FontName%3d%22Calibri%22+WrapText%3d%22False%22+FontSize%3d%2210%22+X%3d%2229%22+Y%3d%223%22+%2f%3e%0d%0a++++++%3cTD+Style%3d%22Class117%22+Merge%3d%22False%22+RowSpan%3d%22%22+ColSpan%3d%22%22+Format%3d%22General%22+Width%3d%2224.75%22+Text%3d%22%22+Height%3d%2215.75%22+Align%3d%22Left%22+CellHasFormula%3d%22False%22+FontName%3d%22Calibri%22+WrapText%3d%22False%22+FontSize%3d%2210%22+X%3d%2230%22+Y%3d%223%22+%2f%3e%0d%0a++++++%3cTD+Style%3d%22Class117%22+Merge%3d%22False%22+RowSpan%3d%22%22+ColSpan%3d%22%22+Format%3d%22General%22+Width%3d%2224.75%22+Text%3d%22%22+Height%3d%2215.75%22+Align%3d%22Left%22+CellHasFormula%3d%22False%22+FontName%3d%22Calibri%22+WrapText%3d%22False%22+FontSize%3d%2210%22+X%3d%2231%22+Y%3d%223%22+%2f%3e%0d%0a++++++%3cTD+Style%3d%22Class117%22+Merge%3d%22False%22+RowSpan%3d%22%22+ColSpan%3d%22%22+Format%3d%22General%22+Width%3d%2224.75%22+Text%3d%22%22+Height%3d%2215.75%22+Align%3d%22Left%22+CellHasFormula%3d%22False%22+FontName%3d%22Calibri%22+WrapText%3d%22False%22+FontSize%3d%2210%22+X%3d%2232%22+Y%3d%223%22+%2f%3e%0d%0a++++++%3cTD+Style%3d%22Class117%22+Merge%3d%22False%22+RowSpan%3d%22%22+ColSpan%3d%22%22+Format%3d%22General%22+Width%3d%2224.75%22+Text%3d%22%22+Height%3d%2215.75%22+Align%3d%22Left%22+CellHasFormula%3d%22False%22+FontName%3d%22Calibri%22+WrapText%3d%22False%22+FontSize%3d%2210%22+X%3d%2233%22+Y%3d%223%22+%2f%3e%0d%0a++++++%3cTD+Style%3d%22Class117%22+Merge%3d%22False%22+RowSpan%3d%22%22+ColSpan%3d%22%22+Format%3d%22General%22+Width%3d%2224.75%22+Text%3d%22%22+Height%3d%2215.75%22+Align%3d%22Left%22+CellHasFormula%3d%22False%22+FontName%3d%22Calibri%22+WrapText%3d%22False%22+FontSize%3d%2210%22+X%3d%2234%22+Y%3d%223%22+%2f%3e%0d%0a++++++%3cTD+Style%3d%22Class117%22+Merge%3d%22False%22+RowSpan%3d%22%22+ColSpan%3d%22%22+Format%3d%22General%22+Width%3d%2224.75%22+Text%3d%22%22+Height%3d%2215.75%22+Align%3d%22Left%22+CellHasFormula%3d%22False%22+FontName%3d%22Calibri%22+WrapText%3d%22False%22+FontSize%3d%2210%22+X%3d%2235%22+Y%3d%223%22+%2f%3e%0d%0a++++++%3cTD+Style%3d%22Class117%22+Merge%3d%22False%22+RowSpan%3d%22%22+ColSpan%3d%22%22+Format%3d%22General%22+Width%3d%2224.75%22+Text%3d%22%22+Height%3d%2215.75%22+Align%3d%22Left%22+CellHasFormula%3d%22False%22+FontName%3d%22Calibri%22+WrapText%3d%22False%22+FontSize%3d%2210%22+X%3d%2236%22+Y%3d%223%22+%2f%3e%0d%0a++++++%3cTD+Style%3d%22Class116%22+Merge%3d%22False%22+RowSpan%3d%22%22+ColSpan%3d%22%22+Format%3d%22General%22+Width%3d%2224.75%22+Text%3d%22%22+Height%3d%2215.75%22+Align%3d%22Left%22+CellHasFormula%3d%22False%22+FontName%3d%22Calibri%22+WrapText%3d%22False%22+FontSize%3d%2211%22+X%3d%2237%22+Y%3d%223%22+%2f%3e%0d%0a++++++%3cTD+Style%3d%22Class116%22+Merge%3d%22False%22+RowSpan%3d%22%22+ColSpan%3d%22%22+Format%3d%22General%22+Width%3d%2214.25%22+Text%3d%22%22+Height%3d%2215.75%22+Align%3d%22Left%22+CellHasFormula%3d%22False%22+FontName%3d%22Calibri%22+WrapText%3d%22False%22+FontSize%3d%2211%22+X%3d%2238%22+Y%3d%223%22+%2f%3e%0d%0a++++++%3cTD+Style%3d%22Class113%22+Merge%3d%22False%22+RowSpan%3d%22%22+ColSpan%3d%22%22+Format%3d%22General%22+Width%3d%2224.75%22+Text%3d%22%22+Height%3d%2215.75%22+Align%3d%22Left%22+CellHasFormula%3d%22False%22+FontName%3d%22Calibri%22+WrapText%3d%22False%22+FontSize%3d%2211%22+X%3d%2239%22+Y%3d%223%22+%2f%3e%0d%0a++++%3c%2fTR%3e%0d%0a++++%3cTR%3e%0d%0a++++++%3cTD+Style%3d%22Class118%22+Merge%3d%22False%22+RowSpan%3d%22%22+ColSpan%3d%22%22+Format%3d%22General%22+Width%3d%2224.75%22+Text%3d%22%22+Height%3d%2217.25%22+Align%3d%22Left%22+CellHasFormula%3d%22False%22+FontName%3d%22Calibri%22+WrapText%3d%22False%22+FontSize%3d%2211%22+X%3d%221%22+Y%3d%224%22+%2f%3e%0d%0a++++++%3cTD+Style%3d%22Class119%22+Merge%3d%22False%22+RowSpan%3d%22%22+ColSpan%3d%22%22+Format%3d%22General%22+Width%3d%2214.25%22+Text%3d%22%22+Height%3d%2217.25%22+Align%3d%22Left%22+CellHasFormula%3d%22False%22+FontName%3d%22Bell+MT%22+WrapText%3d%22False%22+FontSize%3d%2211%22+X%3d%222%22+Y%3d%224%22+%2f%3e%0d%0a++++++%3cTD+Style%3d%22Class120%22+Merge%3d%22False%22+RowSpan%3d%22%22+ColSpan%3d%22%22+Format%3d%22General%22+Width%3d%2219.5%22+Text%3d%22%22+Height%3d%2217.25%22+Align%3d%22Left%22+CellHasFormula%3d%22False%22+FontName%3d%22Bell+MT%22+WrapText%3d%22False%22+FontSize%3d%2211%22+X%3d%223%22+Y%3d%224%22+%2f%3e%0d%0a++++++%3cTD+Style%3d%22Class121%22+Merge%3d%22False%22+RowSpan%3d%22%22+ColSpan%3d%22%22+Format%3d%22General%22+Width%3d%2219.5%22+Text%3d%22%22+Height%3d%2217.25%22+Align%3d%22Left%22+CellHasFormula%3d%22False%22+FontName%3d%22Bell+MT%22+WrapText%3d%22False%22+FontSize%3d%2211%22+X%3d%224%22+Y%3d%224%22+%2f%3e%0d%0a++++++%3cTD+Style%3d%22Class120%22+Merge%3d%22False%22+RowSpan%3d%22%22+ColSpan%3d%22%22+Format%3d%22General%22+Width%3d%2224.75%22+Text%3d%22%22+Height%3d%2217.25%22+Align%3d%22Left%22+CellHasFormula%3d%22False%22+FontName%3d%22Bell+MT%22+WrapText%3d%22False%22+FontSize%3d%2211%22+X%3d%225%22+Y%3d%224%22+%2f%3e%0d%0a++++++%3cTD+Style%3d%22Class120%22+Merge%3d%22False%22+RowSpan%3d%22%22+ColSpan%3d%22%22+Format%3d%22General%22+Width%3d%2214.25%22+Text%3d%22%22+Height%3d%2217.25%22+Align%3d%22Left%22+CellHasFormula%3d%22False%22+FontName%3d%22Bell+MT%22+WrapText%3d%22False%22+FontSize%3d%2211%22+X%3d%226%22+Y%3d%224%22+%2f%3e%0d%0a++++++%3cTD+Style%3d%22Class120%22+Merge%3d%22False%22+RowSpan%3d%22%22+ColSpan%3d%22%22+Format%3d%22General%22+Width%3d%2228.5%22+Text%3d%22%22+Height%3d%2217.25%22+Align%3d%22Left%22+CellHasFormula%3d%22False%22+FontName%3d%22Bell+MT%22+WrapText%3d%22False%22+FontSize%3d%2211%22+X%3d%227%22+Y%3d%224%22+%2f%3e%0d%0a++++++%3cTD+Style%3d%22Class120%22+Merge%3d%22False%22+RowSpan%3d%22%22+ColSpan%3d%22%22+Format%3d%22General%22+Width%3d%2224.75%22+Text%3d%22%22+Height%3d%2217.25%22+Align%3d%22Left%22+CellHasFormula%3d%22False%22+FontName%3d%22Bell+MT%22+WrapText%3d%22False%22+FontSize%3d%2211%22+X%3d%228%22+Y%3d%224%22+%2f%3e%0d%0a++++++%3cTD+Style%3d%22Class120%22+Merge%3d%22False%22+RowSpan%3d%22%22+ColSpan%3d%22%22+Format%3d%22General%22+Width%3d%2214.25%22+Text%3d%22%22+Height%3d%2217.25%22+Align%3d%22Left%22+CellHasFormula%3d%22False%22+FontName%3d%22Bell+MT%22+WrapText%3d%22False%22+FontSize%3d%2211%22+X%3d%229%22+Y%3d%224%22+%2f%3e%0d%0a++++++%3cTD+Style%3d%22Class120%22+Merge%3d%22False%22+RowSpan%3d%22%22+ColSpan%3d%22%22+Format%3d%22General%22+Width%3d%2224.75%22+Text%3d%22%22+Height%3d%2217.25%22+Align%3d%22Left%22+CellHasFormula%3d%22False%22+FontName%3d%22Bell+MT%22+WrapText%3d%22False%22+FontSize%3d%2211%22+X%3d%2210%22+Y%3d%224%22+%2f%3e%0d%0a++++++%3cTD+Style%3d%22Class122%22+Merge%3d%22False%22+RowSpan%3d%22%22+ColSpan%3d%22%22+Format%3d%22General%22+Width%3d%2224.75%22+Text%3d%22%22+Height%3d%2217.25%22+Align%3d%22Left%22+CellHasFormula%3d%22False%22+FontName%3d%22Bell+MT%22+WrapText%3d%22False%22+FontSize%3d%2210%22+X%3d%2211%22+Y%3d%224%22+%2f%3e%0d%0a++++++%3cTD+Style%3d%22Class122%22+Merge%3d%22False%22+RowSpan%3d%22%22+ColSpan%3d%22%22+Format%3d%22General%22+Width%3d%2214.25%22+Text%3d%22%22+Height%3d%2217.25%22+Align%3d%22Left%22+CellHasFormula%3d%22False%22+FontName%3d%22Bell+MT%22+WrapText%3d%22False%22+FontSize%3d%2210%22+X%3d%2212%22+Y%3d%224%22+%2f%3e%0d%0a++++++%3cTD+Style%3d%22Class123%22+Merge%3d%22False%22+RowSpan%3d%22%22+ColSpan%3d%22%22+Format%3d%22General%22+Width%3d%2224.75%22+Text%3d%22%22+Height%3d%2217.25%22+Align%3d%22Left%22+CellHasFormula%3d%22False%22+FontName%3d%22Bell+MT%22+WrapText%3d%22False%22+FontSize%3d%2210%22+X%3d%2213%22+Y%3d%224%22+%2f%3e%0d%0a++++++%3cTD+Style%3d%22Class123%22+Merge%3d%22False%22+RowSpan%3d%22%22+ColSpan%3d%22%22+Format%3d%22General%22+Width%3d%2224.75%22+Text%3d%22%22+Height%3d%2217.25%22+Align%3d%22Left%22+CellHasFormula%3d%22False%22+FontName%3d%22Bell+MT%22+WrapText%3d%22False%22+FontSize%3d%2210%22+X%3d%2214%22+Y%3d%224%22+%2f%3e%0d%0a++++++%3cTD+Style%3d%22Class123%22+Merge%3d%22False%22+RowSpan%3d%22%22+ColSpan%3d%22%22+Format%3d%22General%22+Width%3d%2214.25%22+Text%3d%22%22+Height%3d%2217.25%22+Align%3d%22Left%22+CellHasFormula%3d%22False%22+FontName%3d%22Bell+MT%22+WrapText%3d%22False%22+FontSize%3d%2210%22+X%3d%2215%22+Y%3d%224%22+%2f%3e%0d%0a++++++%3cTD+Style%3d%22Class123%22+Merge%3d%22False%22+RowSpan%3d%22%22+ColSpan%3d%22%22+Format%3d%22General%22+Width%3d%2224.75%22+Text%3d%22%22+Height%3d%2217.25%22+Align%3d%22Left%22+CellHasFormula%3d%22False%22+FontName%3d%22Bell+MT%22+WrapText%3d%22False%22+FontSize%3d%2210%22+X%3d%2216%22+Y%3d%224%22+%2f%3e%0d%0a++++++%3cTD+Style%3d%22Class123%22+Merge%3d%22False%22+RowSpan%3d%22%22+ColSpan%3d%22%22+Format%3d%22General%22+Width%3d%2224.75%22+Text%3d%22%22+Height%3d%2217.25%22+Align%3d%22Left%22+CellHasFormula%3d%22False%22+FontName%3d%22Bell+MT%22+WrapText%3d%22False%22+FontSize%3d%2210%22+X%3d%2217%22+Y%3d%224%22+%2f%3e%0d%0a++++++%3cTD+Style%3d%22Class123%22+Merge%3d%22False%22+RowSpan%3d%22%22+ColSpan%3d%22%22+Format%3d%22General%22+Width%3d%2214.25%22+Text%3d%22%22+Height%3d%2217.25%22+Align%3d%22Left%22+CellHasFormula%3d%22False%22+FontName%3d%22Bell+MT%22+WrapText%3d%22False%22+FontSize%3d%2210%22+X%3d%2218%22+Y%3d%224%22+%2f%3e%0d%0a++++++%3cTD+Style%3d%22Class123%22+Merge%3d%22False%22+RowSpan%3d%22%22+ColSpan%3d%22%22+Format%3d%22General%22+Width%3d%2224.75%22+Text%3d%22%22+Height%3d%2217.25%22+Align%3d%22Left%22+CellHasFormula%3d%22False%22+FontName%3d%22Bell+MT%22+WrapText%3d%22False%22+FontSize%3d%2210%22+X%3d%2219%22+Y%3d%224%22+%2f%3e%0d%0a++++++%3cTD+Style%3d%22Class123%22+Merge%3d%22False%22+RowSpan%3d%22%22+ColSpan%3d%22%22+Format%3d%22General%22+Width%3d%2224.75%22+Text%3d%22%22+H</t>
  </si>
  <si>
    <t xml:space="preserve"> eight%3d%2217.25%22+Align%3d%22Left%22+CellHasFormula%3d%22False%22+FontName%3d%22Bell+MT%22+WrapText%3d%22False%22+FontSize%3d%2210%22+X%3d%2220%22+Y%3d%224%22+%2f%3e%0d%0a++++++%3cTD+Style%3d%22Class122%22+Merge%3d%22False%22+RowSpan%3d%22%22+ColSpan%3d%22%22+Format%3d%22General%22+Width%3d%2214.25%22+Text%3d%22%22+Height%3d%2217.25%22+Align%3d%22Left%22+CellHasFormula%3d%22False%22+FontName%3d%22Bell+MT%22+WrapText%3d%22False%22+FontSize%3d%2210%22+X%3d%2221%22+Y%3d%224%22+%2f%3e%0d%0a++++++%3cTD+Style%3d%22Class122%22+Merge%3d%22False%22+RowSpan%3d%22%22+ColSpan%3d%22%22+Format%3d%22General%22+Width%3d%2224.75%22+Text%3d%22%22+Height%3d%2217.25%22+Align%3d%22Left%22+CellHasFormula%3d%22False%22+FontName%3d%22Bell+MT%22+WrapText%3d%22False%22+FontSize%3d%2210%22+X%3d%2222%22+Y%3d%224%22+%2f%3e%0d%0a++++++%3cTD+Style%3d%22Class124%22+Merge%3d%22False%22+RowSpan%3d%22%22+ColSpan%3d%22%22+Format%3d%22General%22+Width%3d%2214.25%22+Text%3d%22%22+Height%3d%2217.25%22+Align%3d%22Left%22+CellHasFormula%3d%22False%22+FontName%3d%22Calibri%22+WrapText%3d%22False%22+FontSize%3d%2210%22+X%3d%2223%22+Y%3d%224%22+%2f%3e%0d%0a++++++%3cTD+Style%3d%22Class125%22+Merge%3d%22False%22+RowSpan%3d%22%22+ColSpan%3d%22%22+Format%3d%22General%22+Width%3d%2224.75%22+Text%3d%22%22+Height%3d%2217.25%22+Align%3d%22Left%22+CellHasFormula%3d%22False%22+FontName%3d%22Calibri%22+WrapText%3d%22False%22+FontSize%3d%2211%22+X%3d%2224%22+Y%3d%224%22+%2f%3e%0d%0a++++++%3cTD+Style%3d%22Class126%22+Merge%3d%22False%22+RowSpan%3d%22%22+ColSpan%3d%22%22+Format%3d%22General%22+Width%3d%2214.25%22+Text%3d%22%22+Height%3d%2217.25%22+Align%3d%22Left%22+CellHasFormula%3d%22False%22+FontName%3d%22Bell+MT%22+WrapText%3d%22False%22+FontSize%3d%2211%22+X%3d%2225%22+Y%3d%224%22+%2f%3e%0d%0a++++++%3cTD+Style%3d%22Class127%22+Merge%3d%22False%22+RowSpan%3d%22%22+ColSpan%3d%22%22+Format%3d%22General%22+Width%3d%2224.75%22+Text%3d%22%22+Height%3d%2217.25%22+Align%3d%22Left%22+CellHasFormula%3d%22False%22+FontName%3d%22Bell+MT%22+WrapText%3d%22False%22+FontSize%3d%2210%22+X%3d%2226%22+Y%3d%224%22+%2f%3e%0d%0a++++++%3cTD+Style%3d%22Class127%22+Merge%3d%22False%22+RowSpan%3d%22%22+ColSpan%3d%22%22+Format%3d%22General%22+Width%3d%2231.5%22+Text%3d%22%22+Height%3d%2217.25%22+Align%3d%22Left%22+CellHasFormula%3d%22False%22+FontName%3d%22Bell+MT%22+WrapText%3d%22False%22+FontSize%3d%2210%22+X%3d%2227%22+Y%3d%224%22+%2f%3e%0d%0a++++++%3cTD+Style%3d%22Class127%22+Merge%3d%22False%22+RowSpan%3d%22%22+ColSpan%3d%22%22+Format%3d%22General%22+Width%3d%2224.75%22+Text%3d%22%22+Height%3d%2217.25%22+Align%3d%22Left%22+CellHasFormula%3d%22False%22+FontName%3d%22Bell+MT%22+WrapText%3d%22False%22+FontSize%3d%2210%22+X%3d%2228%22+Y%3d%224%22+%2f%3e%0d%0a++++++%3cTD+Style%3d%22Class128%22+Merge%3d%22False%22+RowSpan%3d%22%22+ColSpan%3d%22%22+Format%3d%22General%22+Width%3d%2224.75%22+Text%3d%22%22+Height%3d%2217.25%22+Align%3d%22Left%22+CellHasFormula%3d%22False%22+FontName%3d%22Bell+MT%22+WrapText%3d%22False%22+FontSize%3d%2210%22+X%3d%2229%22+Y%3d%224%22+%2f%3e%0d%0a++++++%3cTD+Style%3d%22Class128%22+Merge%3d%22False%22+RowSpan%3d%22%22+ColSpan%3d%22%22+Format%3d%22General%22+Width%3d%2224.75%22+Text%3d%22%22+Height%3d%2217.25%22+Align%3d%22Left%22+CellHasFormula%3d%22False%22+FontName%3d%22Bell+MT%22+WrapText%3d%22False%22+FontSize%3d%2210%22+X%3d%2230%22+Y%3d%224%22+%2f%3e%0d%0a++++++%3cTD+Style%3d%22Class128%22+Merge%3d%22False%22+RowSpan%3d%22%22+ColSpan%3d%22%22+Format%3d%22General%22+Width%3d%2224.75%22+Text%3d%22%22+Height%3d%2217.25%22+Align%3d%22Left%22+CellHasFormula%3d%22False%22+FontName%3d%22Bell+MT%22+WrapText%3d%22False%22+FontSize%3d%2210%22+X%3d%2231%22+Y%3d%224%22+%2f%3e%0d%0a++++++%3cTD+Style%3d%22Class128%22+Merge%3d%22False%22+RowSpan%3d%22%22+ColSpan%3d%22%22+Format%3d%22General%22+Width%3d%2224.75%22+Text%3d%22%22+Height%3d%2217.25%22+Align%3d%22Left%22+CellHasFormula%3d%22False%22+FontName%3d%22Bell+MT%22+WrapText%3d%22False%22+FontSize%3d%2210%22+X%3d%2232%22+Y%3d%224%22+%2f%3e%0d%0a++++++%3cTD+Style%3d%22Class128%22+Merge%3d%22False%22+RowSpan%3d%22%22+ColSpan%3d%22%22+Format%3d%22General%22+Width%3d%2224.75%22+Text%3d%22%22+Height%3d%2217.25%22+Align%3d%22Left%22+CellHasFormula%3d%22False%22+FontName%3d%22Bell+MT%22+WrapText%3d%22False%22+FontSize%3d%2210%22+X%3d%2233%22+Y%3d%224%22+%2f%3e%0d%0a++++++%3cTD+Style%3d%22Class128%22+Merge%3d%22False%22+RowSpan%3d%22%22+ColSpan%3d%22%22+Format%3d%22General%22+Width%3d%2224.75%22+Text%3d%22%22+Height%3d%2217.25%22+Align%3d%22Left%22+CellHasFormula%3d%22False%22+FontName%3d%22Bell+MT%22+WrapText%3d%22False%22+FontSize%3d%2210%22+X%3d%2234%22+Y%3d%224%22+%2f%3e%0d%0a++++++%3cTD+Style%3d%22Class128%22+Merge%3d%22False%22+RowSpan%3d%22%22+ColSpan%3d%22%22+Format%3d%22General%22+Width%3d%2224.75%22+Text%3d%22%22+Height%3d%2217.25%22+Align%3d%22Left%22+CellHasFormula%3d%22False%22+FontName%3d%22Bell+MT%22+WrapText%3d%22False%22+FontSize%3d%2210%22+X%3d%2235%22+Y%3d%224%22+%2f%3e%0d%0a++++++%3cTD+Style%3d%22Class128%22+Merge%3d%22False%22+RowSpan%3d%22%22+ColSpan%3d%22%22+Format%3d%22General%22+Width%3d%2224.75%22+Text%3d%22%22+Height%3d%2217.25%22+Align%3d%22Left%22+CellHasFormula%3d%22False%22+FontName%3d%22Bell+MT%22+WrapText%3d%22False%22+FontSize%3d%2210%22+X%3d%2236%22+Y%3d%224%22+%2f%3e%0d%0a++++++%3cTD+Style%3d%22Class128%22+Merge%3d%22False%22+RowSpan%3d%22%22+ColSpan%3d%22%22+Format%3d%22General%22+Width%3d%2224.75%22+Text%3d%22%22+Height%3d%2217.25%22+Align%3d%22Left%22+CellHasFormula%3d%22False%22+FontName%3d%22Bell+MT%22+WrapText%3d%22False%22+FontSize%3d%2210%22+X%3d%2237%22+Y%3d%224%22+%2f%3e%0d%0a++++++%3cTD+Style%3d%22Class129%22+Merge%3d%22False%22+RowSpan%3d%22%22+ColSpan%3d%22%22+Format%3d%22General%22+Width%3d%2214.25%22+Text%3d%22%22+Height%3d%2217.25%22+Align%3d%22Left%22+CellHasFormula%3d%22False%22+FontName%3d%22Bell+MT%22+WrapText%3d%22False%22+FontSize%3d%2211%22+X%3d%2238%22+Y%3d%224%22+%2f%3e%0d%0a++++++%3cTD+Style%3d%22Class130%22+Merge%3d%22False%22+RowSpan%3d%22%22+ColSpan%3d%22%22+Format%3d%22General%22+Width%3d%2224.75%22+Text%3d%22%22+Height%3d%2217.25%22+Align%3d%22Left%22+CellHasFormula%3d%22False%22+FontName%3d%22Calibri%22+WrapText%3d%22False%22+FontSize%3d%2211%22+X%3d%2239%22+Y%3d%224%22+%2f%3e%0d%0a++++%3c%2fTR%3e%0d%0a++++%3cTR%3e%0d%0a++++++%3cTD+Style%3d%22Class118%22+Merge%3d%22False%22+RowSpan%3d%22%22+ColSpan%3d%22%22+Format%3d%22General%22+Width%3d%2224.75%22+Text%3d%22%22+Height%3d%2216.5%22+Align%3d%22Left%22+CellHasFormula%3d%22False%22+FontName%3d%22Calibri%22+WrapText%3d%22False%22+FontSize%3d%2211%22+X%3d%221%22+Y%3d%225%22+%2f%3e%0d%0a++++++%3cTD+Style%3d%22Class131%22+Merge%3d%22False%22+RowSpan%3d%22%22+ColSpan%3d%22%22+Format%3d%22General%22+Width%3d%2214.25%22+Text%3d%22%22+Height%3d%2216.5%22+Align%3d%22Left%22+CellHasFormula%3d%22False%22+FontName%3d%22Bell+MT%22+WrapText%3d%22False%22+FontSize%3d%2210%22+X%3d%222%22+Y%3d%225%22+%2f%3e%0d%0a++++++%3cTD+Style%3d%22Class132%22+Merge%3d%22True%22+RowSpan%3d%22%22+ColSpan%3d%225%22+Format%3d%22General%22+Width%3d%22106.5%22+Text%3d%22+Current+Annual+Income%22+Height%3d%2216.5%22+Align%3d%22Left%22+CellHasFormula%3d%22False%22+FontName%3d%22Candara%22+WrapText%3d%22False%22+FontSize%3d%2210%22+X%3d%223%22+Y%3d%225%22+%2f%3e%0d%0a++++++%3cTD+Style%3d%22Class133%22+Merge%3d%22True%22+RowSpan%3d%22%22+ColSpan%3d%223%22+Format%3d%22%23%2c%23%230%22+Width%3d%2263.75%22+Text%3d%22%22+Height%3d%2216.5%22+Align%3d%22Center%22+CellHasFormula%3d%22False%22+FontName%3d%22Arial%22+WrapText%3d%22False%22+FontSize%3d%2210%22+X%3d%228%22+Y%3d%225%22%3e%0d%0a++++++++%3cInputCell%3e%0d%0a++++++++++%3cAddress%3e%3d'401k+Calculator'!%24H%245%3c%2fAddress%3e%0d%0a++++++++++%3cListItemsAddress+%2f%3e%0d%0a++++++++++%3cNameIndex%3e0%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40000%3c%2fDefaultValue%3e%0d%0a++++++++++%3cValueType%3eSystem.Double%3c%2fValueType%3e%0d%0a++++++++%3c%2fInputCell%3e%0d%0a++++++%3c%2fTD%3e%0d%0a++++++%3cTD+Style%3d%22Class134%22+Merge%3d%22False%22+RowSpan%3d%22%22+ColSpan%3d%22%22+Format%3d%22General%22+Width%3d%2224.75%22+Text%3d%22%22+Height%3d%2216.5%22+Align%3d%22Left%22+CellHasFormula%3d%22False%22+FontName%3d%22Bell+MT%22+WrapText%3d%22False%22+FontSize%3d%2210%22+X%3d%2211%22+Y%3d%225%22+%2f%3e%0d%0a++++++%3cTD+Style%3d%22Class135%22+Merge%3d%22False%22+RowSpan%3d%22%22+ColSpan%3d%22%22+Format%3d%22General%22+Width%3d%2214.25%22+Text%3d%22%22+Height%3d%2216.5%22+Align%3d%22Left%22+CellHasFormula%3d%22False%22+FontName%3d%22Bell+MT%22+WrapText%3d%22False%22+FontSize%3d%2210%22+X%3d%2212%22+Y%3d%225%22+%2f%3e%0d%0a++++++%3cTD+Style%3d%22Class132%22+Merge%3d%22True%22+RowSpan%3d%22%22+ColSpan%3d%225%22+Format%3d%22General%22+Width%3d%22113.25%22+Text%3d%22++Employer+Match%22+Height%3d%2216.5%22+Align%3d%22Left%22+CellHasFormula%3d%22False%22+FontName%3d%22Candara%22+WrapText%3d%22False%22+FontSize%3d%2210%22+X%3d%2213%22+Y%3d%225%22+%2f%3e%0d%0a++++++%3cTD+Style%3d%22Class133%22+Merge%3d%22True%22+RowSpan%3d%22%22+ColSpan%3d%223%22+Format%3d%220.00%22+Width%3d%2263.75%22+Text%3d%22%22+Height%3d%2216.5%22+Align%3d%22Center%22+CellHasFormula%3d%22False%22+FontName%3d%22Arial%22+WrapText%3d%22False%22+FontSize%3d%2210%22+X%3d%2218%22+Y%3d%225%22%3e%0d%0a++++++++%3cInputCell%3e%0d%0a++++++++++%3cAddress%3e%3d'401k+Calculator'!%24R%245%3c%2fAddress%3e%0d%0a++++++++++%3cListItemsAddress+%2f%3e%0d%0a++++++++++%3cNameIndex%3e5%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50%3c%2fDefaultValue%3e%0d%0a++++++++++%3cValueType%3eSystem.Double%3c%2fValueType%3e%0d%0a++++++++%3c%2fInputCell%3e%0d%0a++++++%3c%2fTD%3e%0d%0a++++++%3cTD+Style%3d%22Class136%22+Merge%3d%22False%22+RowSpan%3d%22%22+ColSpan%3d%22%22+Format%3d%22General%22+Width%3d%2214.25%22+Text%3d%22%25%22+Height%3d%2216.5%22+Align%3d%22Left%22+CellHasFormula%3d%22False%22+FontName%3d%22Candara%22+WrapText%3d%22False%22+FontSize%3d%2210%22+X%3d%2221%22+Y%3d%225%22+%2f%3e%0d%0a++++++%3cTD+Style%3d%22Class137%22+Merge%3d%22False%22+RowSpan%3d%22%22+ColSpan%3d%22%22+Format%3d%22General%22+Width%3d%2224.75%22+Text%3d%22%22+Height%3d%2216.5%22+Align%3d%22Left%22+CellHasFormula%3d%22False%22+FontName%3d%22Bell+MT%22+WrapText%3d%22False%22+FontSize%3d%2211%22+X%3d%2222%22+Y%3d%225%22+%2f%3e%0d%0a++++++%3cTD+Style%3d%22Class138%22+Merge%3d%22False%22+RowSpan%3d%22%22+ColSpan%3d%22%22+Format%3d%22General%22+Width%3d%2214.25%22+Text%3d%22%22+Height%3d%2216.5%22+Align%3d%22Left%22+CellHasFormula%3d%22False%22+FontName%3d%22Calibri%22+WrapText%3d%22False%22+FontSize%3d%2211%22+X%3d%2223%22+Y%3d%225%22+%2f%3e%0d%0a++++++%3cTD+Style%3d%22Class125%22+Merge%3d%22False%22+RowSpan%3d%22%22+ColSpan%3d%22%22+Format%3d%22General%22+Width%3d%2224.75%22+Text%3d%22%22+Height%3d%2216.5%22+Align%3d%22Left%22+CellHasFormula%3d%22False%22+FontName%3d%22Calibri%22+WrapText%3d%22False%22+FontSize%3d%2211%22+X%3d%2224%22+Y%3d%225%22+%2f%3e%0d%0a++++++%3cTD+Style%3d%22Class139%22+Merge%3d%22False%22+RowSpan%3d%22%22+ColSpan%3d%22%22+Format%3d%22General%22+Width%3d%2214.25%22+Text%3d%22%22+Height%3d%2216.5%22+Align%3d%22Left%22+CellHasFormula%3d%22False%22+FontName%3d%22Bell+MT%22+WrapText%3d%22False%22+FontSize%3d%2211%22+X%3d%2225%22+Y%3d%225%22+%2f%3e%0d%0a++++++%3cTD+Style%3d%22Class140%22+Merge%3d%22False%22+RowSpan%3d%22%22+ColSpan%3d%22%22+Format%3d%22General%22+Width%3d%2224.75%22+Text%3d%22%22+Height%3d%2216.5%22+Align%3d%22Left%22+CellHasFormula%3d%22False%22+FontName%3d%22Bell+MT%22+WrapText%3d%22False%22+FontSize%3d%2210%22+X%3d%2226%22+Y%3d%225%22+%2f%3e%0d%0a++++++%3cTD+Style%3d%22Class140%22+Merge%3d%22False%22+RowSpan%3d%22%22+ColSpan%3d%22%22+Format%3d%22General%22+Width%3d%2231.5%22+Text%3d%22%22+Height%3d%2216.5%22+Align%3d%22Left%22+CellHasFormula%3d%22False%22+FontName%3d%22Bell+MT%22+WrapText%3d%22False%22+FontSize%3d%2210%22+X%3d%2227%22+Y%3d%225%22+%2f%3e%0d%0a++++++%3cTD+Style%3d%22Class135%22+Merge%3d%22False%22+RowSpan%3d%22%22+ColSpan%3d%22%22+Format%3d%22General%22+Width%3d%2224.75%22+Text%3d%22%22+Height%3d%2216.5%22+Align%3d%22Left%22+CellHasFormula%3d%22False%22+FontName%3d%22Bell+MT%22+WrapText%3d%22False%22+FontSize%3d%2210%22+X%3d%2228%22+Y%3d%225%22+%2f%3e%0d%0a++++++%3cTD+Style%3d%22Class141%22+Merge%3d%22True%22+RowSpan%3d%22%22+ColSpan%3d%229%22+Format%3d%22General%22+Width%3d%22222.75%22+Text%3d%22Contribution%22+Height%3d%2216.5%22+Align%3d%22Center%22+CellHasFormula%3d%22False%22+FontName%3d%22Candara%22+WrapText%3d%22False%22+FontSize%3d%2210%22+X%3d%2229%22+Y%3d%225%22+%2f%3e%0d%0a++++++%3cTD+Style%3d%22Class142%22+Merge%3d%22False%22+RowSpan%3d%22%22+ColSpan%3d%22%22+Format%3d%22General%22+Width%3d%2214.25%22+Text%3d%22%22+Height%3d%2216.5%22+Align%3d%22Left%22+CellHasFormula%3d%22False%22+FontName%3d%22Bell+MT%22+WrapText%3d%22False%22+FontSize%3d%2210%22+X%3d%2238%22+Y%3d%225%22+%2f%3e%0d%0a++++++%3cTD+Style%3d%22Class143%22+Merge%3d%22False%22+RowSpan%3d%22%22+ColSpan%3d%22%22+Format%3d%22General%22+Width%3d%2224.75%22+Text%3d%22%22+Height%3d%2216.5%22+Align%3d%22Left%22+CellHasFormula%3d%22False%22+FontName%3d%22Calibri%22+WrapText%3d%22False%22+FontSize%3d%2210%22+X%3d%2239%22+Y%3d%225%22+%2f%3e%0d%0a++++%3c%2fTR%3e%0d%0a++++%3cTR%3e%0d%0a++++++%3cTD+Style%3d%22Class118%22+Merge%3d%22False%22+RowSpan%3d%22%22+ColSpan%3d%22%22+Format%3d%22General%22+Width%3d%2224.75%22+Text%3d%22%22+Height%3d%2216.5%22+Align%3d%22Left%22+CellHasFormula%3d%22False%22+FontName%3d%22Calibri%22+WrapText%3d%22False%22+FontSize%3d%2211%22+X%3d%221%22+Y%3d%226%22+%2f%3e%0d%0a++++++%3cTD+Style%3d%22Class131%22+Merge%3d%22False%22+RowSpan%3d%22%22+ColSpan%3d%22%22+Format%3d%22General%22+Width%3d%2214.25%22+Text%3d%22%22+Height%3d%2216.5%22+Align%3d%22Left%22+CellHasFormula%3d%22False%22+FontName%3d%22Bell+MT%22+WrapText%3d%22False%22+FontSize%3d%2210%22+X%3d%222%22+Y%3d%226%22+%2f%3e%0d%0a++++++%3cTD+Style%3d%22Class132%22+Merge%3d%22True%22+RowSpan%3d%22%22+ColSpan%3d%225%22+Format%3d%22General%22+Width%3d%22106.5%22+Text%3d%22+Exp'd+Annual+Salary+Increase%22+Height%3d%2216.5%22+Align%3d%22Left%22+CellHasFormula%3d%22False%22+FontName%3d%22Candara%22+WrapText%3d%22False%22+FontSize%3d%2210%22+X%3d%223%22+Y%3d%226%22+%2f%3e%0d%0a++++++%3cTD+Style%3d%22Class133%22+Merge%3d%22True%22+RowSpan%3d%22%22+ColSpan%3d%223%22+Format%3d%220.00%22+Width%3d%2263.75%22+Text%3d%22%22+Height%3d%2216.5%22+Align%3d%22Center%22+CellHasFormula%3d%22False%22+FontName%3d%22Arial%22+WrapText%3d%22False%22+FontSize%3d%2210%22+X%3d%228%22+Y%3d%226%22%3e%0d%0a++++++++%3cInputCell%3e%0d%0a++++++++++%3cAddress%3e%3d'401k+Calculator'!%24H%246%3c%2fAddress%3e%0d%0a++++++++++%3cListItemsAddress+%2f%3e%0d%0a++++++++++%3cNameIndex%3e1%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3%3c%2fDefaultValue%3e%0d%0a++++++++++%3cValueType%3eSystem.Double%3c%2fValueType%3e%0d%0a++++++++%3c%2fInputCell%3e%0d%0a++++++%3c%2fTD%3e%0d%0a++++++%3cTD+Style%3d%22Class136%22+Merge%3d%22False%22+RowSpan%3d%22%22+ColSpan%3d%22%22+Format%3d%22General%22+Width%3d%2224.75%22+Text%3d%22%25%22+Height%3d%2216.5%22+Align%3d%22Left%22+CellHasFormula%3d%22False%22+FontName%3d%22Candara%22+WrapText%3d%22False%22+FontSize%3d%2210%22+X%3d%2211%22+Y%3d%226%22+%2f%3e%0d%0a++++++%3cTD+Style%3d%22Class144%22+Merge%3d%22False%22+RowSpan%3d%22%22+ColSpan%3d%22%22+Format%3d%22General%22+Width%3d%2214.25%22+Text%3d%22%22+Height%3d%2216.5%22+Align%3d%22Left%22+CellHasFormula%3d%22False%22+FontName%3d%22Bell+MT%22+WrapText%3d%22False%22+FontSize%3d%2211%22+X%3d%2212%22+Y%3d%226%22+%2f%3e%0d%0a++++++%3cTD+Style%3d%22Class132%22+Merge%3d%22True%22+RowSpan%3d%22%22+ColSpan%3d%222%22+Format%3d%22General%22+Width%3d%2249.5%22+Text%3d%22++up+to+%22+Height%3d%2216.5%22+Align%3d%22Left%22+CellHasFormula%3d%22False%22+FontName%3d%22Candara%22+WrapText%3d%22False%22+FontSize%3d%2210%22+X%3d%2213%22+Y%3d%226%22+%2f%3e%0d%0a++++++%3cTD+Style%3d%22Class133%22+Merge%3d%22True%22+RowSpan%3d%22%22+ColSpan%3d%223%22+Format%3d%220.00%22+Width%3d%2263.75%22+Text%3d%22%22+Height%3d%2216.5%22+Align%3d%22Center%22+CellHasFormula%3d%22False%22+FontName%3d%22Arial%22+WrapText%3d%22False%22+FontSize%3d%2210%22+X%3d%2215%22+Y%3d%226%22%3e%0d%0a++++++++%3cInputCell%3e%0d%0a++++++++++%3cAddress%3e%3d'401k+Calculator'!%24O%246%3c%2fAddress%3e%0d%0a++++++++++%3cListItemsAddress+%2f%3e%0d%0a++++++++++%3cNameIndex%3e6%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6%3c%2fDefaultValue%3e%0d%0a++++++++++%3cValueType%3eSystem.Double%3c%2fValueType%3e%0d%0a++++++++%3c%2fInputCell%3e%0d%0a++++++%3c%2fTD%3e%0d%0a++++++%3cTD+Style%3d%22Class145%22+Merge%3d%22True%22+RowSpan%3d%22%22+ColSpan%3d%223%22+Format%3d%22General%22+Width%3d%2263.75%22+Text%3d%22%25+of+salary%22+Height%3d%2216.5%22+Align%3d%22Center%22+CellHasFormula%3d%22False%22+FontName%3d%22Candara%22+WrapText%3d%22False%22+FontSize%3d%2210%22+X%3d%2218%22+Y%3d%226%22+%2f%3e%0d%0a++++++%3cTD+Style%3d%22Class140%22+Merge%3d%22False%22+RowSpan%3d%22%22+ColSpan%3d%22%22+Format%3d%22General%22+Width%3d%2214.25%22+Text%3d%22%22+Height%3d%2216.5%22+Align%3d%22Left%22+CellHasFormula%3d%22False%22+FontName%3d%22Bell+MT%22+WrapText%3d%22False%22+FontSize%3d%2210%22+X%3d%2221%22+Y%3d%226%22+%2f%3e%0d%0a++++++%3cTD+Style%3d%22Class137%22+Merge%3d%22False%22+RowSpan%3d%22%22+ColSpan%3d%22%22+Format%3d%22General%22+Width%3d%2224.75%22+Text%3d%22%22+Height%3d%2216.5%22+Align%3d%22Left%22+CellHasFormula%3d%22False%22+FontName%3d%22Bell+MT%22+WrapText%3d%22False%22+FontSize%3d%2211%22+X%3d%2222%22+Y%3d%226%22+%2f%3e%0d%0a++++++%3cTD+Style%3d%22Class138%22+Merge%3d%22False%22+RowSpan%3d%22%22+ColSpan%3d%22%22+Format%3d%22General%22+Width%3d%2214.25%22+Text%3d%22%22+Height%3d%2216.5%22+Align%3d%22Left%22+CellHasFormula%3d%22False%22+FontName%3d%22Calibri%22+WrapText%3d%22False%22+FontSize%3d%2211%22+X%3d%2223%22+Y%3d%226%22+%2f%3e%0d%0a++++++%3cTD+Style%3d%22Class125%22+Merge%3d%22False%22+RowSpan%3d%22%22+ColSpan%3d%22%22+Format%3d%22General%22+Width%3d%2224.75%22+Text%3d%22%22+Height%3d%2216.5%22+Align%3d%22Left%22+CellHasFormula%3d%22False%22+FontName%3d%22Calibri%22+WrapText%3d%22False%22+FontSize%3d%2211%22+X%3d%2224%22+Y%3d%226%22+%2f%3e%0d%0a++++++%3cTD+Style%3d%22Class139%22+Merge%3d%22False%22+RowSpan%3d%22%22+ColSpan%3d%22%22+Format%3d%22General%22+Width%3d%2214.25%22+Text%3d%22%22+Height%3d%2216.5%22+Align%3d%22Left%22+CellHasFormula%3d%22False%22+FontName%3d%22Bell+MT%22+WrapText%3d%22False%22+FontSize%3d%2211%22+X%3d%2225%22+Y%3d%226%22+%2f%3e%0d%0a++++++%3cTD+Style%3d%22Class146%22+Merge%3d%22False%22+RowSpan%3d%22%22+ColSpan%3d%22%22+Format%3d%22General%22+Width%3d%2224.75%22+Text%3d%22%22+Height%3d%2216.5%22+Align%3d%22Left%22+CellHasFormula%3d%22False%22+FontName%3d%22Bell+MT%22+WrapText%3d%22False%22+FontSize%3d%2210%22+X%3d%2226%22+Y%3d%226%22+%2f%3e%0d%0a++++++%3cTD+Style%3d%22Class147%22+Merge%3d%22False%22+RowSpan%3d%22%22+ColSpan%3d%22%22+Format%3d%22General%22+Width%3d%2231.5%22+Text%3d%22%22+Height%3d%2216.5%22+Align%3d%22Left%22+CellHasFormula%3d%22False%22+FontName%3d%22Bell+MT%22+WrapText%3d%22False%22+FontSize%3d%2210%22+X%3d%2227%22+Y%3d%226%22+%2f%3e%0d%0a++++++%3cTD+Style%3d%22Class148%22+Merge%3d%22False%22+RowSpan%3d%22%22+ColSpan%3d%22%22+Format%3d%22General%22+Width%3d%2224.75%22+Text%3d%22%22+Height%3d%2216.5%22+Align%3d%22Left%22+CellHasFormula%3d%22False%22+FontName%3d%22Bell+MT%22+WrapText%3d%22False%22+FontSize%3d%2210%22+X%3d%2228%22+Y%3d%226%22+%2f%3e%0d%0a++++++%3cTD+Style%3d%22Class149%22+Merge%3d%22True%22+RowSpan%3d%22%22+ColSpan%3d%223%22+Format%3d%22General%22+Width%3d%2274.25%22+Text%3d%22Your%22+Height%3d%2216.5%22+Align%3d%22Center%22+CellHasFormula%3d%22False%22+FontName%3d%22Candara%22+WrapText%3d%22False%22+FontSize%3d%2210%22+X%3d%2229%22+Y%3d%226%22+%2f%3e%0d%0a++++++%3cTD+Style%3d%22Class149%22+Merge%3d%22True%22+RowSpan%3d%22%22+ColSpan%3d%223%22+Format%3d%22General%22+Width%3d%2274.25%22+Text%3d%22Employer%22+Height%3d%2216.5%22+Align%3d%22Center%22+CellHasFormula%3d%22False%22+FontName%3d%22Candara%22+WrapText%3d%22False%22+FontSize%3d%2210%22+X%3d%2232%22+Y%3d%226%22+%2f%3e%0d%0a++++++%3cTD+Style%3d%22Class149%22+Merge%3d%22True%22+RowSpan%3d%22%22+ColSpan%3d%223%22+Format%3d%22General%22+Width%3d%2274.25%22+Text%3d%22Total%22+Height%3d%2216.5%22+Align%3d%22Center%22+CellHasFormula%3d%22False%22+FontName%3d%22Candara%22+WrapText%3d%22False%22+FontSize%3d%2210%22+X%3d%2235%22+Y%3d%226%22+%2f%3e%0d%0a++++++%3cTD+Style%3d%22Class142%22+Merge%3d%22False%22+RowSpan%3d%22%22+ColSpan%3d%22%22+Format%3d%22General%22+Width%3d%2214.25%22+Text%3d%22%22+Height%3d%2216.5%22+Align%3d%22Left%22+CellHasFormula%3d%22False%22+FontName%3d%22Bell+MT%22+WrapText%3d%22False%22+FontSize%3d%2210%22+X%3d%2238%22+Y%3d%226%22+%2f%3e%0d%0a++++++%3cTD+Style%3d%22Class143%22+Merge%3d%22False%22+RowSpan%3d%22%22+ColSpan%3d%22%22+Format%3d%22General%22+Width%3d%2224.75%22+Text%3d%22%22+Height%3d%2216.5%22+Align%3d%22Left%22+CellHasFormula%3d%22False%22+FontName%3d%22Calibri%22+WrapText%3d%22False%22+FontSize%3d%2210%22+X%3d%2239%22+Y%3d%226%22+%2f%3e%0d%0a++++%3c%2fTR%3e%0d%0a++++%3cTR%3e%0d%0a++++++%3cTD+Style%3d%22Class118%22+Merge%3d%22False%22+RowSpan%3d%22%22+ColSpan%3d%22%22+Format%3d%22General%22+Width%3d%2224.75%22+Text%3d%22%22+Height%3d%2216.5%22+Align%3d%22Left%22+CellHasFormula%3d%22False%22+FontName%3d%22Calibri%22+WrapText%3d%22False%22+FontSize%3d%2211%22+X%3d%221%22+Y%3d%227%22+%2f%3e%0d%0a++++++%3cTD+Style%3d%22Class150%22+Merge%3d%22False%22+RowSpan%3d%22%22+ColSpan%3d%22%22+Format%3d%22General%22+Width%3d%2214.25%22+Text%3d%22%22+Height%3d%2216.5%22+Align%3d%22Left%22+CellHasFormula%3d%22False%22+FontName%3d%22Bell+MT%22+WrapText%3d%22False%22+FontSize%3d%2210%22+X%3d%222%22+Y%3d%227%22+%2f%3e%0d%0a++++++%3cTD+Style%3d%22Class151%22+Merge%3d%22False%22+RowSpan%3d%22%22+ColSpan%3d%22%22+Format%3d%22General%22+Width%3d%2219.5%22+Text%3d%22%22+Height%3d%2216.5%22+Align%3d%22Left%22+CellHasFormula%3d%22False%22+FontName%3d%22Candara%22+WrapText%3d%22False%22+FontSize%3d%2210%22+X%3d%223%22+Y%3d%227%22+%2f%3e%0d%0a++++++%3cTD+Style%3d%22Class151%22+Merge%3d%22False%22+RowSpan%3d%22%22+ColSpan%3d%22%22+Format%3d%22General%22+Width%3d%2219.5%22+Text%3d%22%22+Height%3d%2216.5%22+Align%3d%22Left%22+CellHasFormula%3d%22False%22+FontName%3d%22Candara%22+WrapText%3d%22False%22+FontSize%3d%2210%22+X%3d%224%22+Y%3d%227%22+%2f%3e%0d%0a++++++%3cTD+Style%3d%22Class151%22+Merge%3d%22False%22+RowSpan%3d%22%22+ColSpan%3d%22%22+Format%3d%22General%22+Width%3d%2224.75%22+Text%3d%22%22+Height%3d%2216.5%22+Align%3d%22Left%22+CellHasFormula%3d%22False%22+FontName%3d%22Candara%22+WrapText%3d%22False%22+FontSize%3d%2210%22+X%3d%225%22+Y%3d%227%22+%2f%3e%0d%0a++++++%3cTD+Style%3d%22Class151%22+Merge%3d%22False%22+RowSpan%3d%22%22+ColSpan%3d%22%22+Format%3d%22General%22+Width%3d%2214.25%22+Text%3d%22%22+Height%3d%2216.5%22+Align%3d%22Left%22+CellHasFormula%3d%22False%22+FontName%3d%22Candara%22+WrapText%3d%22False%22+FontSize%3d%2210%22+X%3d%226%22+Y%3d%227%22+%2f%3e%0d%0a++++++%3cTD+Style%3d%22Class151%22+Merge%3d%22False%22+RowSpan%3d%22%22+ColSpan%3d%22%22+Format%3d%22General%22+Width%3d%2228.5%22+Text%3d%22%22+Height%3d%2216.5%22+Align%3d%22Left%22+CellHasFormula%3d%22False%22+FontName%3d%22Candara%22+WrapText%3d%22False%22+FontSize%3d%2210%22+X%3d%227%22+Y%3d%227%22+%2f%3e%0d%0a++++++%3cTD+Style%3d%22Class152%22+Merge%3d%22False%22+RowSpan%3d%22%22+ColSpan%3d%22%22+Format%3d%22General%22+Width%3d%2224.75%22+Text%3d%22%22+Height%3d%2216.5%22+Align%3d%22Left%22+CellHasFormula%3d%22False%22+FontName%3d%22Bell+MT%22+WrapText%3d%22False%22+FontSize%3d%2210%22+X%3d%228%22+Y%3d%227%22+%2f%3e%0d%0a++++++%3cTD+Style%3d%22Class152%22+Merge%3d%22False%22+RowSpan%3d%22%22+ColSpan%3d%22%22+Format%3d%22General%22+Width%3d%2214.25%22+Text%3d%22%22+Height%3d%2216.5%22+Align%3d%22Left%22+CellHasFormula%3d%22False%22+FontName%3d%22Bell+MT%22+WrapText%3d%22False%22+FontSize%3d%2210%22+X%3d%229%22+Y%3d%227%22+%2f%3e%0d%0a++++++%3cTD+Style%3d%22Class152%22+Merge%3d%22False%22+RowSpan%3d%22%22+ColSpan%3d%22%22+Format%3d%22General%22+Width%3d%2224.75%22+Text%3d%22%22+Height%3d%2216.5%22+Align%3d%22Left%22+CellHasFormula%3d%22False%22+FontName%3d%22Bell+MT%22+WrapText%3d%22False%22+FontSize%3d%2210%22+X%3d%2210%22+Y%3d%227%22+%2f%3e%0d%0a++++++%3cTD+Style%3d%22Class140%22+Merge%3d%22False%22+RowSpan%3d%22%22+ColSpan%3d%22%22+Format%3d%22General%22+Width%3d%2224.75%22+Text%3d%22%22+Height%3d%2216.5%22+Align%3d%22Left%22+CellHasFormula%3d%22False%22+FontName%3d%22Bell+MT%22+WrapText%3d%22False%22+FontSize%3d%2210%22+X%3d%2211%22+Y%3d%227%22+%2f%3e%0d%0a++++++%3cTD+Style%3d%22Class137%22+Merge%3d%22False%22+RowSpan%3d%22%22+ColSpan%3d%22%22+Format%3d%22General%22+Width%3d%2214.25%22+Text%3d%22%22+Height%3d%2216.5%22+Align%3d%22Left%22+CellHasFormula%3d%22False%22+FontName%3d%22Bell+MT%22+WrapText%3d%22False%22+FontSize%3d%2211%22+X%3d%2212%22+Y%3d%227%22+%2f%3e%0d%0a++++++%3cTD+Style%3d%22Class153%22+Merge%3d%22False%22+RowSpan%3d%22%22+ColSpan%3d%22%22+Format%3d%22General%22+Width%3d%2224.75%22+Text%3d%22%22+Height%3d%2216.5%22+Align%3d%22Left%22+CellHasFormula%3d%22False%22+FontName%3d%22Bell+MT%22+WrapText%3d%22False%22+FontSize%3d%2210%22+X%3d%2213%22+Y%3d%227%22+%2f%3e%0d%0a++++++%3cTD+Style%3d%22Class153%22+Merge%3d%22False%22+RowSpan%3d%22%22+ColSpan%3d%22%22+Format%3d%22General%22+Width%3d%2224.75%22+Text%3d%22%22+Height%3d%2216.5%22+Align%3d%22Left%22+CellHasFormula%3d%22False%22+FontName%3d%22Bell+MT%22+WrapText%3d%22False%22+FontSize%3d%2210%22+X%3d%2214%22+Y%3d%227%22+%2f%3e%0d%0a++++++%3cTD+Style%3d%22Class153%22+Merge%3d%22False%22+RowSpan%3d%22%22+ColSpan%3d%22%22+Format%3d%22General%22+Width%3d%2214.25%22+Text%3d%22%22+Height%3d%2216.5%22+Align%3d%22Left%22+CellHasFormula%3d%22False%22+FontName%3d%22Bell+MT%22+WrapText%3d%22False%22+FontSize%3d%2210%22+X%3d%2215%22+Y%3d%227%22+%2f%3e%0d%0a++++++%3cTD+Style%3d%22Class153%22+Merge%3d%22False%22+RowSpan%3d%22%22+ColSpan%3d%22%22+Format%3d%22General%22+Width%3d%2224.75%22+Text%3d%22%22+Height%3d%2216.5%22+Align%3d%22Left%22+CellHasFormula%3d%22False%22+FontName%3d%22Bell+MT%22+WrapText%3d%22False%22+FontSize%3d%2210%22+X%3d%2216%22+Y%3d%227%22+%2f%3e%0d%0a++++++%3cTD+Style%3d%22Class153%22+Merge%3d%22False%22+RowSpan%3d%22%22+ColSpan%3d%22%22+Format%3d%22General%22+Width%3d%2224.75%22+Text%3d%22%22+Height%3d%2216.5%22+Align%3d%22Left%22+CellHasFormula%3d%22False%22+FontName%3d%22Bell+MT%22+WrapText%3d%22False%22+FontSize%3d%2210%22+X%3d%2217%22+Y%3d%227%22+%2f%3e%0d%0a++++++%3cTD+Style%3d%22Class154%22+Merge%3d%22False%22+RowSpan%3d%22%22+ColSpan%3d%22%22+Format%3d%22General%22+Width%3d%2214.25%22+Text%3d%22%22+Height%3d%2216.5%22+Align%3d%22Left%22+CellHasFormula%3d%22False%22+FontName%3d%22Bell+MT%22+WrapText%3d%22False%22+FontSize%3d%2210%22+X%3d%2218%22+Y%3d%227%22+%2f%3e%0d%0a++++++%3cTD+Style%3d%22Class154%22+Merge%3d%22False%22+RowSpan%3d%22%22+ColSpan%3d%22%22+Format%3d%22General%22+Width%3d%2224.75%22+Text%3d%22%22+Height%3d%2216.5%22+Align%3d%22Left%22+CellHasFormula%3d%22False%22+FontName%3d%22Bell+MT%22+WrapText%3d%22False%22+FontSize%3d%2210%22+X%3d%2219%22+Y%3d%227%22+%2f%3e%0d%0a++++++%3cTD+Style%3d%22Class154%22+Merge%3d%22False%22+RowSpan%3d%22%22+ColSpan%3d%22%22+Format%3d%22General%22+Width%3d%2224.75%22+Text%3d%22%22+Height%3d%2216.5%22+Align%3d%22Left%22+CellHasFormula%3d%22False%22+FontName%3d%22Bell+MT%22+WrapText%3d%22False%22+FontSize%3d%2210%22+X%3d%2220%22+Y%3d%227%22+%2f%3e%0d%0a++++++%3cTD+Style%3d%22Class140%22+Merge%3d%22False%22+RowSpan%3d%22%22+ColSpan%3d%22%22+Format%3d%22General%22+Width%3d%2214.25%22+Text%3d%22%22+Height%3d%2216.5%22+Align%3d%22Left%22+CellHasFormula%3d%22False%22+FontName%3d%22Bell+MT%22+WrapText%3d%22False%22+FontSize%3d%2210%22+X%3d%2221%22+Y%3d%227%22+%2f%3e%0d%0a++++++%3cTD+Style%3d%22Class137%22+Merge%3d%22False%22+RowSpan%3d%22%22+ColSpan%3d%22%22+Format%3d%22General%22+Width%3d%2224.75%22+Text%3d%22%22+Height%3d%2216.5%22+Align%3d%22Left%22+CellHasFormula%3d%22False%22+FontName%3d%22Bell+MT%22+WrapText%3d%22False%22+FontSize%3d%2211%22+X%3d%2222%22+Y%3d%227%22+%2f%3e%0d%0a++++++%3cTD+Style%3d%22Class138%22+Merge%3d%22False%22+RowSpan%3d%22%22+ColSpan%3d%22%22+Format%3d%22General%22+Width%3d%2214.25%22+Text%3d%22%22+Height%3d%2216.5%22+Align%3d%22Left%22+CellHasFormula%3d%22False%22+FontName%3d%22Calibri%22+WrapText%3d%22False%22+FontSize%3d%2211%22+X%3d%2223%22+Y%3d%227%22+%2f%3e%0d%0a++++++%3cTD+Style%3d%22Class125%22+Merge%3d%22False%22+RowSpan%3d%22%22+ColSpan%3d%22%22+Format%3d%22General%22+Width%3d%2224.75%22+Text%3d%22%22+Height%3d%2216.5%22+Align%3d%22Left%22+CellHasFormula%3d%22False%22+FontName%3d%22Calibri%22+WrapText%3d%22False%22+FontSize%3d%2211%22+X%3d%2224%22+Y%3d%227%22+%2f%3e%0d%0a++++++%3cTD+Style%3d%22Class155%22+Merge%3d%22False%22+RowSpan%3d%22%22+ColSpan%3d%22%22+Format%3d%22General%22+Width%3d%2214.25%22+Text%3d%22%22+Height%3d%2216.5%22+Align%3d%22Left%22+CellHasFormula%3d%22False%22+FontName%3d%22Bell+MT%22+WrapText%3d%22False%22+FontSize%3d%2211%22+X%3d%2225%22+Y%3d%227%22+%2f%3e%0d%0a++++++%3cTD+Style%3d%22Class156%22+Merge%3d%22True%22+RowSpan%3d%22%22+ColSpan%3d%223%22+Format%3d%22General%22+Width%3d%2281%22+Text%3d%22+Up+to+now%22+Height%3d%2216.5%22+Align%3d%22Center%22+CellHasFormula%3d%22False%22+FontName%3d%22Candara%22+WrapText%3d%22False%22+FontSize%3d%2210%22+X%3d%2226%22+Y%3d%227%22+%2f%3e%0d%0a++++++%3cTD+Style%3d%22Class157%22+Merge%3d%22True%22+RowSpan%3d%22%22+ColSpan%3d%223%22+Format%3d%22%23%2c%23%230%22+Width%3d%2274.25%22+Text%3d%22%22+Height%3d%2216.5%22+Align%3d%22Center%22+CellHasFormula%3d%22True%22+FontName%3d%22Arial%22+WrapText%3d%22False%22+FontSize%3d%2210%22+X%3d%2229%22+Y%3d%227%22+%2f%3e%0d%0a++++++%3cTD+Style%3d%22Class158%22+Merge%3d%22True%22+RowSpan%3d%22%22+ColSpan%3d%223%22+Format%3d%22%23%2c%23%230%22+Width%3d%2274.25%22+Text%3d%22%22+Height%3d%2216.5%22+Align%3d%22Center%22+CellHasFormula%3d%22True%22+FontName%3d%22Arial%22+WrapText%3d%22False%22+FontSize%3d%2210%22+X%3d%2232%22+Y%3d%227%22+%2f%3e%0d%0a++++++%3cTD+Style%3d%22Class159%22+Merge%3d%22True%22+RowSpan%3d%22%22+ColSpan%3d%223%22+Format%3d%22%23%2c%23%230%22+Width%3d%2274.25%22+Text%3d%22%22+Height%3d%2216.5%22+Align%3d%22Center%22+CellHasFormula%3d%22True%22+FontName%3d%22Arial%22+WrapText%3d%22False%22+FontSize%3d%2210%22+X%3d%2235%22+Y%3d%227%22+%2f%3e%0d%0a++++++%3cTD+Style%3d%22Class142%22+Merge%3d%22False%22+RowSpan%3d%22%22+ColSpan%3d%22%22+Format%3d%22General%22+Width%3d%2214.25%22+Text%3d%22%22+Height%3d%2216.5%22+Align%3d%22Left%22+CellHasFormula%3d%22False%22+FontName%3d%22Bell+MT%22+WrapText%3d%22False%22+FontSize%3d%2210%22+X%3d%2238%22+Y%3d%227%22+%2f%3e%0d%0a++++++%3cTD+Style%3d%22Class143%22+Merge%3d%22False%22+RowSpan%3d%22%22+ColSpan%3d%22%22+Format%3d%22General%22+Width%3d%2224.75%22+Text%3d%22%22+Height%3d%2216.5%22+Align%3d%22Left%22+CellHasFormula%3d%22False%22+FontName%3d%22Calibri%22+WrapText%3d%22False%22+FontSize%3d%2210%22+X%3d%2239%22+Y%3d%227%22+%2f%3e%0d%0a++++%3c%2fTR%3e%0d%0a++++%3cTR%3e%0d%0a++++++%3cTD+Style%3d%22Class118%22+Merge%3d%22False%22+RowSpan%3d%22%22+ColSpan%3d%22%22+Format%3d%22General%22+Width%3d%2224.75%22+Text%3d%22%22+Height%3d%2216.5%22+Align%3d%22Left%22+CellHasFormula%3d%22False%22+FontName%3d%22Calibri%22+WrapText%3d%22False%22+FontSize%3d%2211%22+X%3d%221%22+Y%3d%228%22+%2f%3e%0d%0a++++++%3cTD+Style%3d%22Class131%22+Merge%3d%22False%22+RowSpan%3d%22%22+ColSpan%3d%22%22+Format%3d%22General%22+Width%3d%2214.25%22+Text%3d%22%22+Height%3d%2216.5%22+Align%3d%22Left%22+CellHasFormula%3d%22False%22+FontNa</t>
  </si>
  <si>
    <t xml:space="preserve"> me%3d%22Bell+MT%22+WrapText%3d%22False%22+FontSize%3d%2210%22+X%3d%222%22+Y%3d%228%22+%2f%3e%0d%0a++++++%3cTD+Style%3d%22Class132%22+Merge%3d%22True%22+RowSpan%3d%22%22+ColSpan%3d%225%22+Format%3d%22General%22+Width%3d%22106.5%22+Text%3d%22+Current+Balance%22+Height%3d%2216.5%22+Align%3d%22Left%22+CellHasFormula%3d%22False%22+FontName%3d%22Candara%22+WrapText%3d%22False%22+FontSize%3d%2210%22+X%3d%223%22+Y%3d%228%22+%2f%3e%0d%0a++++++%3cTD+Style%3d%22Class160%22+Merge%3d%22True%22+RowSpan%3d%22%22+ColSpan%3d%223%22+Format%3d%22%23%2c%23%230%22+Width%3d%2263.75%22+Text%3d%22%22+Height%3d%2216.5%22+Align%3d%22Center%22+CellHasFormula%3d%22True%22+FontName%3d%22Arial%22+WrapText%3d%22False%22+FontSize%3d%2210%22+X%3d%228%22+Y%3d%228%22+%2f%3e%0d%0a++++++%3cTD+Style%3d%22Class134%22+Merge%3d%22False%22+RowSpan%3d%22%22+ColSpan%3d%22%22+Format%3d%22General%22+Width%3d%2224.75%22+Text%3d%22%22+Height%3d%2216.5%22+Align%3d%22Left%22+CellHasFormula%3d%22False%22+FontName%3d%22Bell+MT%22+WrapText%3d%22False%22+FontSize%3d%2210%22+X%3d%2211%22+Y%3d%228%22+%2f%3e%0d%0a++++++%3cTD+Style%3d%22Class144%22+Merge%3d%22False%22+RowSpan%3d%22%22+ColSpan%3d%22%22+Format%3d%22General%22+Width%3d%2214.25%22+Text%3d%22%22+Height%3d%2216.5%22+Align%3d%22Left%22+CellHasFormula%3d%22False%22+FontName%3d%22Bell+MT%22+WrapText%3d%22False%22+FontSize%3d%2211%22+X%3d%2212%22+Y%3d%228%22+%2f%3e%0d%0a++++++%3cTD+Style%3d%22Class132%22+Merge%3d%22True%22+RowSpan%3d%22%22+ColSpan%3d%225%22+Format%3d%22General%22+Width%3d%22113.25%22+Text%3d%22++Current+Age%22+Height%3d%2216.5%22+Align%3d%22Left%22+CellHasFormula%3d%22False%22+FontName%3d%22Candara%22+WrapText%3d%22False%22+FontSize%3d%2210%22+X%3d%2213%22+Y%3d%228%22+%2f%3e%0d%0a++++++%3cTD+Style%3d%22Class133%22+Merge%3d%22True%22+RowSpan%3d%22%22+ColSpan%3d%223%22+Format%3d%22General%22+Width%3d%2263.75%22+Text%3d%22%22+Height%3d%2216.5%22+Align%3d%22Center%22+CellHasFormula%3d%22False%22+FontName%3d%22Arial%22+WrapText%3d%22False%22+FontSize%3d%2210%22+X%3d%2218%22+Y%3d%228%22%3e%0d%0a++++++++%3cInputCell%3e%0d%0a++++++++++%3cAddress%3e%3d'401k+Calculator'!%24R%248%3c%2fAddress%3e%0d%0a++++++++++%3cListItemsAddress+%2f%3e%0d%0a++++++++++%3cNameIndex%3e7%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25%3c%2fDefaultValue%3e%0d%0a++++++++++%3cValueType%3eSystem.Double%3c%2fValueType%3e%0d%0a++++++++%3c%2fInputCell%3e%0d%0a++++++%3c%2fTD%3e%0d%0a++++++%3cTD+Style%3d%22Class134%22+Merge%3d%22False%22+RowSpan%3d%22%22+ColSpan%3d%22%22+Format%3d%22General%22+Width%3d%2214.25%22+Text%3d%22%22+Height%3d%2216.5%22+Align%3d%22Left%22+CellHasFormula%3d%22False%22+FontName%3d%22Bell+MT%22+WrapText%3d%22False%22+FontSize%3d%2210%22+X%3d%2221%22+Y%3d%228%22+%2f%3e%0d%0a++++++%3cTD+Style%3d%22Class137%22+Merge%3d%22False%22+RowSpan%3d%22%22+ColSpan%3d%22%22+Format%3d%22General%22+Width%3d%2224.75%22+Text%3d%22%22+Height%3d%2216.5%22+Align%3d%22Left%22+CellHasFormula%3d%22False%22+FontName%3d%22Bell+MT%22+WrapText%3d%22False%22+FontSize%3d%2211%22+X%3d%2222%22+Y%3d%228%22+%2f%3e%0d%0a++++++%3cTD+Style%3d%22Class138%22+Merge%3d%22False%22+RowSpan%3d%22%22+ColSpan%3d%22%22+Format%3d%22General%22+Width%3d%2214.25%22+Text%3d%22%22+Height%3d%2216.5%22+Align%3d%22Left%22+CellHasFormula%3d%22False%22+FontName%3d%22Calibri%22+WrapText%3d%22False%22+FontSize%3d%2211%22+X%3d%2223%22+Y%3d%228%22+%2f%3e%0d%0a++++++%3cTD+Style%3d%22Class125%22+Merge%3d%22False%22+RowSpan%3d%22%22+ColSpan%3d%22%22+Format%3d%22General%22+Width%3d%2224.75%22+Text%3d%22%22+Height%3d%2216.5%22+Align%3d%22Left%22+CellHasFormula%3d%22False%22+FontName%3d%22Calibri%22+WrapText%3d%22False%22+FontSize%3d%2211%22+X%3d%2224%22+Y%3d%228%22+%2f%3e%0d%0a++++++%3cTD+Style%3d%22Class155%22+Merge%3d%22False%22+RowSpan%3d%22%22+ColSpan%3d%22%22+Format%3d%22General%22+Width%3d%2214.25%22+Text%3d%22%22+Height%3d%2216.5%22+Align%3d%22Left%22+CellHasFormula%3d%22False%22+FontName%3d%22Bell+MT%22+WrapText%3d%22False%22+FontSize%3d%2211%22+X%3d%2225%22+Y%3d%228%22+%2f%3e%0d%0a++++++%3cTD+Style%3d%22Class141%22+Merge%3d%22True%22+RowSpan%3d%22%22+ColSpan%3d%223%22+Format%3d%22General%22+Width%3d%2281%22+Text%3d%22%22+Height%3d%2216.5%22+Align%3d%22Center%22+CellHasFormula%3d%22True%22+FontName%3d%22Candara%22+WrapText%3d%22False%22+FontSize%3d%2210%22+X%3d%2226%22+Y%3d%228%22+%2f%3e%0d%0a++++++%3cTD+Style%3d%22Class161%22+Merge%3d%22True%22+RowSpan%3d%22%22+ColSpan%3d%223%22+Format%3d%22%23%2c%23%230%22+Width%3d%2274.25%22+Text%3d%22%22+Height%3d%2216.5%22+Align%3d%22Center%22+CellHasFormula%3d%22True%22+FontName%3d%22Arial%22+WrapText%3d%22False%22+FontSize%3d%2210%22+X%3d%2229%22+Y%3d%228%22+%2f%3e%0d%0a++++++%3cTD+Style%3d%22Class162%22+Merge%3d%22True%22+RowSpan%3d%22%22+ColSpan%3d%223%22+Format%3d%22%23%2c%23%230%22+Width%3d%2274.25%22+Text%3d%22%22+Height%3d%2216.5%22+Align%3d%22Center%22+CellHasFormula%3d%22True%22+FontName%3d%22Arial%22+WrapText%3d%22False%22+FontSize%3d%2210%22+X%3d%2232%22+Y%3d%228%22+%2f%3e%0d%0a++++++%3cTD+Style%3d%22Class163%22+Merge%3d%22True%22+RowSpan%3d%22%22+ColSpan%3d%223%22+Format%3d%22%23%2c%23%230%22+Width%3d%2274.25%22+Text%3d%22%22+Height%3d%2216.5%22+Align%3d%22Center%22+CellHasFormula%3d%22True%22+FontName%3d%22Arial%22+WrapText%3d%22False%22+FontSize%3d%2210%22+X%3d%2235%22+Y%3d%228%22+%2f%3e%0d%0a++++++%3cTD+Style%3d%22Class142%22+Merge%3d%22False%22+RowSpan%3d%22%22+ColSpan%3d%22%22+Format%3d%22General%22+Width%3d%2214.25%22+Text%3d%22%22+Height%3d%2216.5%22+Align%3d%22Left%22+CellHasFormula%3d%22False%22+FontName%3d%22Bell+MT%22+WrapText%3d%22False%22+FontSize%3d%2210%22+X%3d%2238%22+Y%3d%228%22+%2f%3e%0d%0a++++++%3cTD+Style%3d%22Class143%22+Merge%3d%22False%22+RowSpan%3d%22%22+ColSpan%3d%22%22+Format%3d%22General%22+Width%3d%2224.75%22+Text%3d%22%22+Height%3d%2216.5%22+Align%3d%22Left%22+CellHasFormula%3d%22False%22+FontName%3d%22Calibri%22+WrapText%3d%22False%22+FontSize%3d%2210%22+X%3d%2239%22+Y%3d%228%22+%2f%3e%0d%0a++++%3c%2fTR%3e%0d%0a++++%3cTR%3e%0d%0a++++++%3cTD+Style%3d%22Class118%22+Merge%3d%22False%22+RowSpan%3d%22%22+ColSpan%3d%22%22+Format%3d%22General%22+Width%3d%2224.75%22+Text%3d%22%22+Height%3d%2216.5%22+Align%3d%22Left%22+CellHasFormula%3d%22False%22+FontName%3d%22Calibri%22+WrapText%3d%22False%22+FontSize%3d%2211%22+X%3d%221%22+Y%3d%229%22+%2f%3e%0d%0a++++++%3cTD+Style%3d%22Class131%22+Merge%3d%22False%22+RowSpan%3d%22%22+ColSpan%3d%22%22+Format%3d%22General%22+Width%3d%2214.25%22+Text%3d%22%22+Height%3d%2216.5%22+Align%3d%22Left%22+CellHasFormula%3d%22False%22+FontName%3d%22Bell+MT%22+WrapText%3d%22False%22+FontSize%3d%2210%22+X%3d%222%22+Y%3d%229%22+%2f%3e%0d%0a++++++%3cTD+Style%3d%22Class132%22+Merge%3d%22True%22+RowSpan%3d%22%22+ColSpan%3d%225%22+Format%3d%22General%22+Width%3d%22106.5%22+Text%3d%22+Your+Contr.+up+to+now%22+Height%3d%2216.5%22+Align%3d%22Left%22+CellHasFormula%3d%22False%22+FontName%3d%22Candara%22+WrapText%3d%22False%22+FontSize%3d%2210%22+X%3d%223%22+Y%3d%229%22+%2f%3e%0d%0a++++++%3cTD+Style%3d%22Class133%22+Merge%3d%22True%22+RowSpan%3d%22%22+ColSpan%3d%223%22+Format%3d%22%23%2c%23%230.00%22+Width%3d%2263.75%22+Text%3d%22%22+Height%3d%2216.5%22+Align%3d%22Center%22+CellHasFormula%3d%22False%22+FontName%3d%22Arial%22+WrapText%3d%22False%22+FontSize%3d%2210%22+X%3d%228%22+Y%3d%229%22%3e%0d%0a++++++++%3cInputCell%3e%0d%0a++++++++++%3cAddress%3e%3d'401k+Calculator'!%24H%249%3c%2fAddress%3e%0d%0a++++++++++%3cListItemsAddress+%2f%3e%0d%0a++++++++++%3cNameIndex%3e2%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0%3c%2fDefaultValue%3e%0d%0a++++++++++%3cValueType%3eSystem.Double%3c%2fValueType%3e%0d%0a++++++++%3c%2fInputCell%3e%0d%0a++++++%3c%2fTD%3e%0d%0a++++++%3cTD+Style%3d%22Class134%22+Merge%3d%22False%22+RowSpan%3d%22%22+ColSpan%3d%22%22+Format%3d%22General%22+Width%3d%2224.75%22+Text%3d%22%22+Height%3d%2216.5%22+Align%3d%22Left%22+CellHasFormula%3d%22False%22+FontName%3d%22Bell+MT%22+WrapText%3d%22False%22+FontSize%3d%2210%22+X%3d%2211%22+Y%3d%229%22+%2f%3e%0d%0a++++++%3cTD+Style%3d%22Class144%22+Merge%3d%22False%22+RowSpan%3d%22%22+ColSpan%3d%22%22+Format%3d%22General%22+Width%3d%2214.25%22+Text%3d%22%22+Height%3d%2216.5%22+Align%3d%22Left%22+CellHasFormula%3d%22False%22+FontName%3d%22Bell+MT%22+WrapText%3d%22False%22+FontSize%3d%2211%22+X%3d%2212%22+Y%3d%229%22+%2f%3e%0d%0a++++++%3cTD+Style%3d%22Class132%22+Merge%3d%22True%22+RowSpan%3d%22%22+ColSpan%3d%225%22+Format%3d%22General%22+Width%3d%22113.25%22+Text%3d%22++Retirement+Age%22+Height%3d%2216.5%22+Align%3d%22Left%22+CellHasFormula%3d%22False%22+FontName%3d%22Candara%22+WrapText%3d%22False%22+FontSize%3d%2210%22+X%3d%2213%22+Y%3d%229%22+%2f%3e%0d%0a++++++%3cTD+Style%3d%22Class133%22+Merge%3d%22True%22+RowSpan%3d%22%22+ColSpan%3d%223%22+Format%3d%22General%22+Width%3d%2263.75%22+Text%3d%22%22+Height%3d%2216.5%22+Align%3d%22Center%22+CellHasFormula%3d%22False%22+FontName%3d%22Arial%22+WrapText%3d%22False%22+FontSize%3d%2210%22+X%3d%2218%22+Y%3d%229%22%3e%0d%0a++++++++%3cInputCell%3e%0d%0a++++++++++%3cAddress%3e%3d'401k+Calculator'!%24R%249%3c%2fAddress%3e%0d%0a++++++++++%3cListItemsAddress+%2f%3e%0d%0a++++++++++%3cNameIndex%3e8%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46%3c%2fDefaultValue%3e%0d%0a++++++++++%3cValueType%3eSystem.Double%3c%2fValueType%3e%0d%0a++++++++%3c%2fInputCell%3e%0d%0a++++++%3c%2fTD%3e%0d%0a++++++%3cTD+Style%3d%22Class134%22+Merge%3d%22False%22+RowSpan%3d%22%22+ColSpan%3d%22%22+Format%3d%22General%22+Width%3d%2214.25%22+Text%3d%22%22+Height%3d%2216.5%22+Align%3d%22Left%22+CellHasFormula%3d%22False%22+FontName%3d%22Bell+MT%22+WrapText%3d%22False%22+FontSize%3d%2210%22+X%3d%2221%22+Y%3d%229%22+%2f%3e%0d%0a++++++%3cTD+Style%3d%22Class137%22+Merge%3d%22False%22+RowSpan%3d%22%22+ColSpan%3d%22%22+Format%3d%22General%22+Width%3d%2224.75%22+Text%3d%22%22+Height%3d%2216.5%22+Align%3d%22Left%22+CellHasFormula%3d%22False%22+FontName%3d%22Bell+MT%22+WrapText%3d%22False%22+FontSize%3d%2211%22+X%3d%2222%22+Y%3d%229%22+%2f%3e%0d%0a++++++%3cTD+Style%3d%22Class138%22+Merge%3d%22False%22+RowSpan%3d%22%22+ColSpan%3d%22%22+Format%3d%22General%22+Width%3d%2214.25%22+Text%3d%22%22+Height%3d%2216.5%22+Align%3d%22Left%22+CellHasFormula%3d%22False%22+FontName%3d%22Calibri%22+WrapText%3d%22False%22+FontSize%3d%2211%22+X%3d%2223%22+Y%3d%229%22+%2f%3e%0d%0a++++++%3cTD+Style%3d%22Class125%22+Merge%3d%22False%22+RowSpan%3d%22%22+ColSpan%3d%22%22+Format%3d%22General%22+Width%3d%2224.75%22+Text%3d%22%22+Height%3d%2216.5%22+Align%3d%22Left%22+CellHasFormula%3d%22False%22+FontName%3d%22Calibri%22+WrapText%3d%22False%22+FontSize%3d%2211%22+X%3d%2224%22+Y%3d%229%22+%2f%3e%0d%0a++++++%3cTD+Style%3d%22Class155%22+Merge%3d%22False%22+RowSpan%3d%22%22+ColSpan%3d%22%22+Format%3d%22General%22+Width%3d%2214.25%22+Text%3d%22%22+Height%3d%2216.5%22+Align%3d%22Left%22+CellHasFormula%3d%22False%22+FontName%3d%22Bell+MT%22+WrapText%3d%22False%22+FontSize%3d%2211%22+X%3d%2225%22+Y%3d%229%22+%2f%3e%0d%0a++++++%3cTD+Style%3d%22Class149%22+Merge%3d%22True%22+RowSpan%3d%22%22+ColSpan%3d%223%22+Format%3d%22General%22+Width%3d%2281%22+Text%3d%22+Final%22+Height%3d%2216.5%22+Align%3d%22Center%22+CellHasFormula%3d%22False%22+FontName%3d%22Candara%22+WrapText%3d%22False%22+FontSize%3d%2210%22+X%3d%2226%22+Y%3d%229%22+%2f%3e%0d%0a++++++%3cTD+Style%3d%22Class164%22+Merge%3d%22True%22+RowSpan%3d%22%22+ColSpan%3d%223%22+Format%3d%22%23%2c%23%230%22+Width%3d%2274.25%22+Text%3d%22%22+Height%3d%2216.5%22+Align%3d%22Center%22+CellHasFormula%3d%22True%22+FontName%3d%22Arial%22+WrapText%3d%22False%22+FontSize%3d%2210%22+X%3d%2229%22+Y%3d%229%22+%2f%3e%0d%0a++++++%3cTD+Style%3d%22Class165%22+Merge%3d%22True%22+RowSpan%3d%22%22+ColSpan%3d%223%22+Format%3d%22%23%2c%23%230%22+Width%3d%2274.25%22+Text%3d%22%22+Height%3d%2216.5%22+Align%3d%22Center%22+CellHasFormula%3d%22True%22+FontName%3d%22Arial%22+WrapText%3d%22False%22+FontSize%3d%2210%22+X%3d%2232%22+Y%3d%229%22+%2f%3e%0d%0a++++++%3cTD+Style%3d%22Class166%22+Merge%3d%22True%22+RowSpan%3d%22%22+ColSpan%3d%223%22+Format%3d%22%23%2c%23%230%22+Width%3d%2274.25%22+Text%3d%22%22+Height%3d%2216.5%22+Align%3d%22Center%22+CellHasFormula%3d%22True%22+FontName%3d%22Arial%22+WrapText%3d%22False%22+FontSize%3d%2210%22+X%3d%2235%22+Y%3d%229%22+%2f%3e%0d%0a++++++%3cTD+Style%3d%22Class142%22+Merge%3d%22False%22+RowSpan%3d%22%22+ColSpan%3d%22%22+Format%3d%22General%22+Width%3d%2214.25%22+Text%3d%22%22+Height%3d%2216.5%22+Align%3d%22Left%22+CellHasFormula%3d%22False%22+FontName%3d%22Bell+MT%22+WrapText%3d%22False%22+FontSize%3d%2210%22+X%3d%2238%22+Y%3d%229%22+%2f%3e%0d%0a++++++%3cTD+Style%3d%22Class143%22+Merge%3d%22False%22+RowSpan%3d%22%22+ColSpan%3d%22%22+Format%3d%22General%22+Width%3d%2224.75%22+Text%3d%22%22+Height%3d%2216.5%22+Align%3d%22Left%22+CellHasFormula%3d%22False%22+FontName%3d%22Calibri%22+WrapText%3d%22False%22+FontSize%3d%2210%22+X%3d%2239%22+Y%3d%229%22+%2f%3e%0d%0a++++%3c%2fTR%3e%0d%0a++++%3cTR%3e%0d%0a++++++%3cTD+Style%3d%22Class118%22+Merge%3d%22False%22+RowSpan%3d%22%22+ColSpan%3d%22%22+Format%3d%22General%22+Width%3d%2224.75%22+Text%3d%22%22+Height%3d%2216.5%22+Align%3d%22Left%22+CellHasFormula%3d%22False%22+FontName%3d%22Calibri%22+WrapText%3d%22False%22+FontSize%3d%2211%22+X%3d%221%22+Y%3d%2210%22+%2f%3e%0d%0a++++++%3cTD+Style%3d%22Class131%22+Merge%3d%22False%22+RowSpan%3d%22%22+ColSpan%3d%22%22+Format%3d%22General%22+Width%3d%2214.25%22+Text%3d%22%22+Height%3d%2216.5%22+Align%3d%22Left%22+CellHasFormula%3d%22False%22+FontName%3d%22Bell+MT%22+WrapText%3d%22False%22+FontSize%3d%2210%22+X%3d%222%22+Y%3d%2210%22+%2f%3e%0d%0a++++++%3cTD+Style%3d%22Class132%22+Merge%3d%22True%22+RowSpan%3d%22%22+ColSpan%3d%225%22+Format%3d%22General%22+Width%3d%22106.5%22+Text%3d%22+Employer's+Contr.+up+to+now%22+Height%3d%2216.5%22+Align%3d%22Left%22+CellHasFormula%3d%22False%22+FontName%3d%22Candara%22+WrapText%3d%22False%22+FontSize%3d%2210%22+X%3d%223%22+Y%3d%2210%22+%2f%3e%0d%0a++++++%3cTD+Style%3d%22Class133%22+Merge%3d%22True%22+RowSpan%3d%22%22+ColSpan%3d%223%22+Format%3d%22%23%2c%23%230.00%22+Width%3d%2263.75%22+Text%3d%22%22+Height%3d%2216.5%22+Align%3d%22Center%22+CellHasFormula%3d%22False%22+FontName%3d%22Arial%22+WrapText%3d%22False%22+FontSize%3d%2210%22+X%3d%228%22+Y%3d%2210%22%3e%0d%0a++++++++%3cInputCell%3e%0d%0a++++++++++%3cAddress%3e%3d'401k+Calculator'!%24H%2410%3c%2fAddress%3e%0d%0a++++++++++%3cListItemsAddress+%2f%3e%0d%0a++++++++++%3cNameIndex%3e3%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0%3c%2fDefaultValue%3e%0d%0a++++++++++%3cValueType%3eSystem.Double%3c%2fValueType%3e%0d%0a++++++++%3c%2fInputCell%3e%0d%0a++++++%3c%2fTD%3e%0d%0a++++++%3cTD+Style%3d%22Class134%22+Merge%3d%22False%22+RowSpan%3d%22%22+ColSpan%3d%22%22+Format%3d%22General%22+Width%3d%2224.75%22+Text%3d%22%22+Height%3d%2216.5%22+Align%3d%22Left%22+CellHasFormula%3d%22False%22+FontName%3d%22Bell+MT%22+WrapText%3d%22False%22+FontSize%3d%2210%22+X%3d%2211%22+Y%3d%2210%22+%2f%3e%0d%0a++++++%3cTD+Style%3d%22Class144%22+Merge%3d%22False%22+RowSpan%3d%22%22+ColSpan%3d%22%22+Format%3d%22General%22+Width%3d%2214.25%22+Text%3d%22%22+Height%3d%2216.5%22+Align%3d%22Left%22+CellHasFormula%3d%22False%22+FontName%3d%22Bell+MT%22+WrapText%3d%22False%22+FontSize%3d%2211%22+X%3d%2212%22+Y%3d%2210%22+%2f%3e%0d%0a++++++%3cTD+Style%3d%22Class132%22+Merge%3d%22True%22+RowSpan%3d%22%22+ColSpan%3d%225%22+Format%3d%22General%22+Width%3d%22113.25%22+Text%3d%22++Avg.+Annual+Interest+Rate%22+Height%3d%2216.5%22+Align%3d%22Left%22+CellHasFormula%3d%22False%22+FontName%3d%22Candara%22+WrapText%3d%22False%22+FontSize%3d%2210%22+X%3d%2213%22+Y%3d%2210%22+%2f%3e%0d%0a++++++%3cTD+Style%3d%22Class133%22+Merge%3d%22True%22+RowSpan%3d%22%22+ColSpan%3d%223%22+Format%3d%220.00%22+Width%3d%2263.75%22+Text%3d%22%22+Height%3d%2216.5%22+Align%3d%22Center%22+CellHasFormula%3d%22False%22+FontName%3d%22Arial%22+WrapText%3d%22False%22+FontSize%3d%2210%22+X%3d%2218%22+Y%3d%2210%22%3e%0d%0a++++++++%3cInputCell%3e%0d%0a++++++++++%3cAddress%3e%3d'401k+Calculator'!%24R%2410%3c%2fAddress%3e%0d%0a++++++++++%3cListItemsAddress+%2f%3e%0d%0a++++++++++%3cNameIndex%3e9%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7%3c%2fDefaultValue%3e%0d%0a++++++++++%3cValueType%3eSystem.Double%3c%2fValueType%3e%0d%0a++++++++%3c%2fInputCell%3e%0d%0a++++++%3c%2fTD%3e%0d%0a++++++%3cTD+Style%3d%22Class136%22+Merge%3d%22False%22+RowSpan%3d%22%22+ColSpan%3d%22%22+Format%3d%22General%22+Width%3d%2214.25%22+Text%3d%22%25%22+Height%3d%2216.5%22+Align%3d%22Left%22+CellHasFormula%3d%22False%22+FontName%3d%22Candara%22+WrapText%3d%22False%22+FontSize%3d%2210%22+X%3d%2221%22+Y%3d%2210%22+%2f%3e%0d%0a++++++%3cTD+Style%3d%22Class137%22+Merge%3d%22False%22+RowSpan%3d%22%22+ColSpan%3d%22%22+Format%3d%22General%22+Width%3d%2224.75%22+Text%3d%22%22+Height%3d%2216.5%22+Align%3d%22Left%22+CellHasFormula%3d%22False%22+FontName%3d%22Bell+MT%22+WrapText%3d%22False%22+FontSize%3d%2211%22+X%3d%2222%22+Y%3d%2210%22+%2f%3e%0d%0a++++++%3cTD+Style%3d%22Class138%22+Merge%3d%22False%22+RowSpan%3d%22%22+ColSpan%3d%22%22+Format%3d%22General%22+Width%3d%2214.25%22+Text%3d%22%22+Height%3d%2216.5%22+Align%3d%22Left%22+CellHasFormula%3d%22False%22+FontName%3d%22Calibri%22+WrapText%3d%22False%22+FontSize%3d%2211%22+X%3d%2223%22+Y%3d%2210%22+%2f%3e%0d%0a++++++%3cTD+Style%3d%22Class125%22+Merge%3d%22False%22+RowSpan%3d%22%22+ColSpan%3d%22%22+Format%3d%22General%22+Width%3d%2224.75%22+Text%3d%22%22+Height%3d%2216.5%22+Align%3d%22Left%22+CellHasFormula%3d%22False%22+FontName%3d%22Calibri%22+WrapText%3d%22False%22+FontSize%3d%2211%22+X%3d%2224%22+Y%3d%2210%22+%2f%3e%0d%0a++++++%3cTD+Style%3d%22Class155%22+Merge%3d%22False%22+RowSpan%3d%22%22+ColSpan%3d%22%22+Format%3d%22General%22+Width%3d%2214.25%22+Text%3d%22%22+Height%3d%2216.5%22+Align%3d%22Left%22+CellHasFormula%3d%22False%22+FontName%3d%22Bell+MT%22+WrapText%3d%22False%22+FontSize%3d%2211%22+X%3d%2225%22+Y%3d%2210%22+%2f%3e%0d%0a++++++%3cTD+Style%3d%22Class156%22+Merge%3d%22True%22+RowSpan%3d%22%22+ColSpan%3d%223%22+Format%3d%22General%22+Width%3d%2281%22+Text%3d%22+Interest+Earnings%22+Height%3d%2216.5%22+Align%3d%22Center%22+CellHasFormula%3d%22False%22+FontName%3d%22Candara%22+WrapText%3d%22False%22+FontSize%3d%2210%22+X%3d%2226%22+Y%3d%2210%22+%2f%3e%0d%0a++++++%3cTD+Style%3d%22Class167%22+Merge%3d%22True%22+RowSpan%3d%22%22+ColSpan%3d%223%22+Format%3d%22%23%2c%23%230%22+Width%3d%2274.25%22+Text%3d%22%22+Height%3d%2216.5%22+Align%3d%22Center%22+CellHasFormula%3d%22True%22+FontName%3d%22Arial%22+WrapText%3d%22False%22+FontSize%3d%2210%22+X%3d%2229%22+Y%3d%2210%22+%2f%3e%0d%0a++++++%3cTD+Style%3d%22Class168%22+Merge%3d%22False%22+RowSpan%3d%22%22+ColSpan%3d%22%22+Format%3d%22General%22+Width%3d%2224.75%22+Text%3d%22%22+Height%3d%2216.5%22+Align%3d%22Left%22+CellHasFormula%3d%22False%22+FontName%3d%22Arial%22+WrapText%3d%22False%22+FontSize%3d%2210%22+X%3d%2232%22+Y%3d%2210%22+%2f%3e%0d%0a++++++%3cTD+Style%3d%22Class169%22+Merge%3d%22False%22+RowSpan%3d%22%22+ColSpan%3d%22%22+Format%3d%22General%22+Width%3d%2224.75%22+Text%3d%22%22+Height%3d%2216.5%22+Align%3d%22Left%22+CellHasFormula%3d%22False%22+FontName%3d%22Arial%22+WrapText%3d%22False%22+FontSize%3d%2210%22+X%3d%2233%22+Y%3d%2210%22+%2f%3e%0d%0a++++++%3cTD+Style%3d%22Class169%22+Merge%3d%22False%22+RowSpan%3d%22%22+ColSpan%3d%22%22+Format%3d%22General%22+Width%3d%2224.75%22+Text%3d%22%22+Height%3d%2216.5%22+Align%3d%22Left%22+CellHasFormula%3d%22False%22+FontName%3d%22Arial%22+WrapText%3d%22False%22+FontSize%3d%2210%22+X%3d%2234%22+Y%3d%2210%22+%2f%3e%0d%0a++++++%3cTD+Style%3d%22Class169%22+Merge%3d%22False%22+RowSpan%3d%22%22+ColSpan%3d%22%22+Format%3d%22General%22+Width%3d%2224.75%22+Text%3d%22%22+Height%3d%2216.5%22+Align%3d%22Left%22+CellHasFormula%3d%22False%22+FontName%3d%22Arial%22+WrapText%3d%22False%22+FontSize%3d%2210%22+X%3d%2235%22+Y%3d%2210%22+%2f%3e%0d%0a++++++%3cTD+Style%3d%22Class169%22+Merge%3d%22False%22+RowSpan%3d%22%22+ColSpan%3d%22%22+Format%3d%22General%22+Width%3d%2224.75%22+Text%3d%22%22+Height%3d%2216.5%22+Align%3d%22Left%22+CellHasFormula%3d%22False%22+FontName%3d%22Arial%22+WrapText%3d%22False%22+FontSize%3d%2210%22+X%3d%2236%22+Y%3d%2210%22+%2f%3e%0d%0a++++++%3cTD+Style%3d%22Class169%22+Merge%3d%22False%22+RowSpan%3d%22%22+ColSpan%3d%22%22+Format%3d%22General%22+Width%3d%2224.75%22+Text%3d%22%22+Height%3d%2216.5%22+Align%3d%22Left%22+CellHasFormula%3d%22False%22+FontName%3d%22Arial%22+WrapText%3d%22False%22+FontSize%3d%2210%22+X%3d%2237%22+Y%3d%2210%22+%2f%3e%0d%0a++++++%3cTD+Style%3d%22Class170%22+Merge%3d%22False%22+RowSpan%3d%22%22+ColSpan%3d%22%22+Format%3d%22General%22+Width%3d%2214.25%22+Text%3d%22%22+Height%3d%2216.5%22+Align%3d%22Left%22+CellHasFormula%3d%22False%22+FontName%3d%22Bell+MT%22+WrapText%3d%22False%22+FontSize%3d%2210%22+X%3d%2238%22+Y%3d%2210%22+%2f%3e%0d%0a++++++%3cTD+Style%3d%22Class143%22+Merge%3d%22False%22+RowSpan%3d%22%22+ColSpan%3d%22%22+Format%3d%22General%22+Width%3d%2224.75%22+Text%3d%22%22+Height%3d%2216.5%22+Align%3d%22Left%22+CellHasFormula%3d%22False%22+FontName%3d%22Calibri%22+WrapText%3d%22False%22+FontSize%3d%2210%22+X%3d%2239%22+Y%3d%2210%22+%2f%3e%0d%0a++++%3c%2fTR%3e%0d%0a++++%3cTR%3e%0d%0a++++++%3cTD+Style%3d%22Class118%22+Merge%3d%22False%22+RowSpan%3d%22%22+ColSpan%3d%22%22+Format%3d%22General%22+Width%3d%2224.75%22+Text%3d%22%22+Height%3d%2216.5%22+Align%3d%22Left%22+CellHasFormula%3d%22False%22+FontName%3d%22Calibri%22+WrapText%3d%22False%22+FontSize%3d%2211%22+X%3d%221%22+Y%3d%2211%22+%2f%3e%0d%0a++++++%3cTD+Style%3d%22Class131%22+Merge%3d%22False%22+RowSpan%3d%22%22+ColSpan%3d%22%22+Format%3d%22General%22+Width%3d%2214.25%22+Text%3d%22%22+Height%3d%2216.5%22+Align%3d%22Left%22+CellHasFormula%3d%22False%22+FontName%3d%22Bell+MT%22+WrapText%3d%22False%22+FontSize%3d%2210%22+X%3d%222%22+Y%3d%2211%22+%2f%3e%0d%0a++++++%3cTD+Style%3d%22Class132%22+Merge%3d%22True%22+RowSpan%3d%22%22+ColSpan%3d%225%22+Format%3d%22General%22+Width%3d%22106.5%22+Text%3d%22+Withheld+Salary+for+401k%22+Height%3d%2216.5%22+Align%3d%22Left%22+CellHasFormula%3d%22False%22+FontName%3d%22Candara%22+WrapText%3d%22False%22+FontSize%3d%2210%22+X%3d%223%22+Y%3d%2211%22+%2f%3e%0d%0a++++++%3cTD+Style%3d%22Class133%22+Merge%3d%22True%22+RowSpan%3d%22%22+ColSpan%3d%223%22+Format%3d%220.00%22+Width%3d%2263.75%22+Text%3d%22%22+Height%3d%2216.5%22+Align%3d%22Center%22+CellHasFormula%3d%22False%22+FontName%3d%22Arial%22+WrapText%3d%22False%22+FontSize%3d%2210%22+X%3d%228%22+Y%3d%2211%22%3e%0d%0a++++++++%3cInputCell%3e%0d%0a++++++++++%3cAddress%3e%3d'401k+Calculator'!%24H%2411%3c%2fAddress%3e%0d%0a++++++++++%3cListItemsAddress+%2f%3e%0d%0a++++++++++%3cNameIndex%3e4%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6%3c%2fDefaultValue%3e%0d%0a++++++++++%3cValueType%3eSystem.Double%3c%2fValueType%3e%0d%0a++++++++%3c%2fInputCell%3e%0d%0a++++++%3c%2fTD%3e%0d%0a++++++%3cTD+Style%3d%22Class136%22+Merge%3d%22False%22+RowSpan%3d%22%22+ColSpan%3d%22%22+Format%3d%22General%22+Width%3d%2224.75%22+Text%3d%22%25%22+Height%3d%2216.5%22+Align%3d%22Left%22+CellHasFormula%3d%22False%22+FontName%3d%22Candara%22+WrapText%3d%22False%22+FontSize%3d%2210%22+X%3d%2211%22+Y%3d%2211%22+%2f%3e%0d%0a++++++%3cTD+Style%3d%22Class144%22+Merge%3d%22False%22+RowSpan%3d%22%22+ColSpan%3d%22%22+Format%3d%22General%22+Width%3d%2214.25%22+Text%3d%22%22+Height%3d%2216.5%22+Align%3d%22Left%22+CellHasFormula%3d%22False%22+FontName%3d%22Bell+MT%22+WrapText%3d%22False%22+FontSize%3d%2211%22+X%3d%2212%22+Y%3d%2211%22+%2f%3e%0d%0a++++++%3cTD+Style%3d%22Class132%22+Merge%3d%22True%22+RowSpan%3d%22%22+ColSpan%3d%225%22+Format%3d%22General%22+Width%3d%22113.25%22+Text%3d%22++Payments+per+Year%22+Height%3d%2216.5%22+Align%3d%22Left%22+CellHasFormula%3d%22False%22+FontName%3d%22Candara%22+WrapText%3d%22False%22+FontSize%3d%2210%22+X%3d%2213%22+Y%3d%2211%22+%2f%3e%0d%0a++++++%3cTD+Style%3d%22Class133%22+Merge%3d%22True%22+RowSpan%3d%22%22+ColSpan%3d%223%22+Format%3d%22General%22+Width%3d%2263.75%22+Text%3d%22%22+Height%3d%2216.5%22+Align%3d%22Center%22+CellHasFormula%3d%22False%22+FontName%3d%22Arial%22+WrapText%3d%22False%22+FontSize%3d%2210%22+X%3d%2218%22+Y%3d%2211%22%3e%0d%0a++++++++%3cInputCell%3e%0d%0a++++++++++%3cAddress%3e%3d'401k+Calculator'!%24R%2411%3c%2fAddress%3e%0d%0a++++++++++%3cListItemsAddress+%2f%3e%0d%0a++++++++++%3cNameIndex%3e10%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1%3c%2fDefaultValue%3e%0d%0a++++++++++%3cValueType%3eSystem.Double%3c%2fValueType%3e%0d%0a++++++++%3c%2fInputCell%3e%0d%0a++++++%3c%2fTD%3e%0d%0a++++++%3cTD+Style%3d%22Class134%22+Merge%3d%22False%22+RowSpan%3d%22%22+ColSpan%3d%22%22+Format%3d%22General%22+Width%3d%2214.25%22+Text%3d%22%22+Height%3d%2216.5%22+Align%3d%22Left%22+CellHasFormula%3d%22False%22+FontName%3d%22Bell+MT%22+WrapText%3d%22False%22+FontSize%3d%2210%22+X%3d%2221%22+Y%3d%2211%22+%2f%3e%0d%0a++++++%3cTD+Style%3d%22Class137%22+Merge%3d%22False%22+RowSpan%3d%22%22+ColSpan%3d%22%22+Format%3d%22General%22+Width%3d%2224.75%22+Text%3d%22%22+Height%3d%2216.5%22+Align%3d%22Left%22+CellHasFormula%3d%22False%22+FontName%3d%22Bell+MT%22+WrapText%3d%22False%22+FontSize%3d%2211%22+X%3d%2222%22+Y%3d%2211%22+%2f%3e%0d%0a++++++%3cTD+Style%3d%22Class138%22+Merge%3d%22False%22+RowSpan%3d%22%22+ColSpan%3d%22%22+Format%3d%22General%22+Width%3d%2214.25%22+Text%3d%22%22+Height%3d%2216.5%22+Align%3d%22Left%22+CellHasFormula%3d%22False%22+FontName%3d%22Calibri%22+WrapText%3d%22False%22+FontSize%3d%2211%22+X%3d%2223%22+Y%3d%2211%22+%2f%3e%0d%0a++++++%3cTD+Style%3d%22Class125%22+Merge%3d%22False%22+RowSpan%3d%22%22+ColSpan%3d%22%22+Format%3d%22General%22+Width%3d%2224.75%22+Text%3d%22%22+Height%3d%2216.5%22+Align%3d%22Left%22+CellHasFormula%3d%22False%22+FontName%3d%22Calibri%22+WrapText%3d%22False%22+FontSize%3d%2211%22+X%3d%2224%22+Y%3d%2211%22+%2f%3e%0d%0a++++++%3cTD+Style%3d%22Class155%22+Merge%3d%22False%22+RowSpan%3d%22%22+ColSpan%3d%22%22+Format%3d%22General%22+Width%3d%2214.25%22+Text%3d%22%22+Height%3d%2216.5%22+Align%3d%22Left%22+CellHasFormula%3d%22False%22+FontName%3d%22Bell+MT%22+WrapText%3d%22False%22+FontSize%3d%2211%22+X%3d%2225%22+Y%3d%2211%22+%2f%3e%0d%0a++++++%3cTD+Style%3d%22Class141%22+Merge%3d%22True%22+RowSpan%3d%22%22+ColSpan%3d%223%22+Format%3d%22General%22+Width%3d%2281%22+Text%3d%22+Final+Balance%22+Height%3d%2216.5%22+Align%3d%22Center%22+CellHasFormula%3d%22False%22+FontName%3d%22Candara%22+WrapText%3d%22False%22+FontSize%3d%2210%22+X%3d%2226%22+Y%3d%2211%22+%2f%3e%0d%0a++++++%3cTD+Style%3d%22Class171%22+Merge%3d%22True%22+RowSpan%3d%22%22+ColSpan%3d%223%22+Format%3d%22%23%2c%23%230%22+Width%3d%2274.25%22+Text%3d%22%22+Height%3d%2216.5%22+Align%3d%22Center%22+CellHasFormula%3d%22True%22+FontName%3d%22Arial%22+WrapText%3d%22False%22+FontSize%3d%2210%22+X%3d%2229%22+Y%3d%2211%22+%2f%3e%0d%0a++++++%3cTD+Style%3d%22Class172%22+Merge%3d%22False%22+RowSpan%3d%22%22+ColSpan%3d%22%22+Format%3d%22General%22+Width%3d%2224.75%22+Text%3d%22%22+Height%3d%2216.5%22+Align%3d%22Left%22+CellHasFormula%3d%22False%22+FontName%3d%22Arial%22+WrapText%3d%22False%22+FontSize%3d%2210%22+X%3d%2232%22+Y%3d%2211%22+%2f%3e%0d%0a++++++%3cTD+Style%3d%22Class173%22+Merge%3d%22False%22+RowSpan%3d%22%22+ColSpan%3d%22%22+Format%3d%22General%22+Width%3d%2224.75%22+Text%3d%22%22+Height%3d%2216.5%22+Align%3d%22Left%22+CellHasFormula%3d%22False%22+FontName%3d%22Arial%22+WrapText%3d%22False%22+FontSize%3d%2210%22+X%3d%2233%22+Y%3d%2211%22+%2f%3e%0d%0a++++++%3cTD+Style%3d%22Class173%22+Merge%3d%22False%22+RowSpan%3d%22%22+ColSpan%3d%22%22+Format%3d%22General%22+Width%3d%2224.75%22+Text%3d%22%22+Height%3d%2216.5%22+Align%3d%22Left%22+CellHasFormula%3d%22False%22+FontName%3d%22Arial%22+WrapText%3d%22False%22+FontSize%3d%2210%22+X%3d%2234%22+Y%3d%2211%22+%2f%3e%0d%0a++++++%3cTD+Style%3d%22Class173%22+Merge%3d%22False%22+RowSpan%3d%22%22+ColSpan%3d%22%22+Format%3d%22General%22+Width%3d%2224.75%22+Text%3d%22%22+Height%3d%2216.5%22+Align%3d%22Left%22+CellHasFormula%3d%22False%22+FontName%3d%22Arial%22+WrapText%3d%22False%22+FontSize%3d%2210%22+X%3d%2235%22+Y%3d%2211%22+%2f%3e%0d%0a++++++%3cTD+Style%3d%22Class173%22+Merge%3d%22False%22+RowSpan%3d%22%22+ColSpan%3d%22%22+Format%3d%22General%22+Width%3d%2224.75%22+Text%3d%22%22+Height%3d%2216.5%22+Align%3d%22Left%22+CellHasFormula%3d%22False%22+FontName%3d%22Arial%22+WrapText%3d%22False%22+FontSize%3d%2210%22+X%3d%2236%22+Y%3d%2211%22+%2f%3e%0d%0a++++++%3cTD+Style%3d%22Class173%22+Merge%3d%22False%22+RowSpan%3d%22%22+ColSpan%3d%22%22+Format%3d%22General%22+Width%3d%2224.75%22+Text%3d%22%22+Height%3d%2216.5%22+Align%3d%22Left%22+CellHasFormula%3d%22False%22+FontName%3d%22Arial%22+WrapText%3d%22False%22+FontSize%3d%2210%22+X%3d%2237%22+Y%3d%2211%22+%2f%3e%0d%0a++++++%3cTD+Style%3d%22Class170%22+Merge%3d%22False%22+RowSpan%3d%22%22+ColSpan%3d%22%22+Format%3d%22General%22+Width%3d%2214.25%22+Text%3d%22%22+Height%3d%2216.5%22+Align%3d%22Left%22+CellHasFormula%3d%22False%22+FontName%3d%22Bell+MT%22+WrapText%3d%22False%22+FontSize%3d%2210%22+X%3d%2238%22+Y%3d%2211%22+%2f%3e%0d%0a++++++%3cTD+Style%3d%22Class143%22+Merge%3d%22False%22+RowSpan%3d%22%22+ColSpan%3d%22%22+Format%3d%22General%22+Width%3d%2224.75%22+Text%3d%22%22+Height%3d%2216.5%22+Align%3d%22Left%22+CellHasFormula%3d%22False%22+FontName%3d%22Calibri%22+WrapText%3d%22False%22+FontSize%3d%2210%22+X%3d%2239%22+Y%3d%2211%22+%2f%3e%0d%0a++++%3c%2fTR%3e%0d%0a++++%3cTR%3e%0d%0a++++++%3cTD+Style%3d%22Class118%22+Merge%3d%22False%22+RowSpan%3d%22%22+ColSpan%3d%22%22+Format%3d%22General%22+Width%3d%2224.75%22+Text%3d%22%22+Height%3d%2216.5%22+Align%3d%22Left%22+CellHasFormula%3d%22False%22+FontName%3d%22Calibri%22+WrapText%3d%22False%22+FontSize%3d%2211%22+X%3d%221%22+Y%3d%2212%22+%2f%3e%0d%0a++++++%3cTD+Style%3d%22Class174%22+Merge%3d%22False%22+RowSpan%3d%22%22+ColSpan%3d%22%22+Format%3d%22General%22+Width%3d%2214.25%22+Text%3d%22%22+Height%3d%2216.5%22+Align%3d%22Left%22+CellHasFormula%3d%22False%22+FontName%3d%22Bell+MT%22+WrapText%3d%22False%22+FontSize%3d%2210%22+X%3d%222%22+Y%3d%2212%22+%2f%3e%0d%0a++++++%3cTD+Style%3d%22Class175%22+Merge%3d%22False%22+RowSpan%3d%22%22+ColSpan%3d%22%22+Format%3d%22General%22+Width%3d%2219.5%22+Text%3d%22%22+Height%3d%2216.5%22+Align%3d%22Left%22+CellHasFormula%3d%22False%22+FontName%3d%22Bell+MT%22+WrapText%3d%22False%22+FontSize%3d%2210%22+X%3d%223%22+Y%3d%2212%22+%2f%3e%0d%0a++++++%3cTD+Style%3d%22Class175%22+Merge%3d%22False%22+RowSpan%3d%22%22+ColSpan%3d%22%22+Format%3d%22General%22+Width%3d%2219.5%22+Text%3d%22%22+Height%3d%2216.5%22+Align%3d%22Left%22+CellHasFormula%3d%22False%22+FontName%3d%22Bell+MT%22+WrapText%3d%22False%22+FontSize%3d%2210%22+X%3d%224%22+Y%3d%2212%22+%2f%3e%0d%0a++++++%3cTD+Style%3d%22Class175%22+Merge%3d%22False%22</t>
  </si>
  <si>
    <t xml:space="preserve"> +RowSpan%3d%22%22+ColSpan%3d%22%22+Format%3d%22General%22+Width%3d%2224.75%22+Text%3d%22%22+Height%3d%2216.5%22+Align%3d%22Left%22+CellHasFormula%3d%22False%22+FontName%3d%22Bell+MT%22+WrapText%3d%22False%22+FontSize%3d%2210%22+X%3d%225%22+Y%3d%2212%22+%2f%3e%0d%0a++++++%3cTD+Style%3d%22Class175%22+Merge%3d%22False%22+RowSpan%3d%22%22+ColSpan%3d%22%22+Format%3d%22General%22+Width%3d%2214.25%22+Text%3d%22%22+Height%3d%2216.5%22+Align%3d%22Left%22+CellHasFormula%3d%22False%22+FontName%3d%22Bell+MT%22+WrapText%3d%22False%22+FontSize%3d%2210%22+X%3d%226%22+Y%3d%2212%22+%2f%3e%0d%0a++++++%3cTD+Style%3d%22Class175%22+Merge%3d%22False%22+RowSpan%3d%22%22+ColSpan%3d%22%22+Format%3d%22General%22+Width%3d%2228.5%22+Text%3d%22%22+Height%3d%2216.5%22+Align%3d%22Left%22+CellHasFormula%3d%22False%22+FontName%3d%22Bell+MT%22+WrapText%3d%22False%22+FontSize%3d%2210%22+X%3d%227%22+Y%3d%2212%22+%2f%3e%0d%0a++++++%3cTD+Style%3d%22Class176%22+Merge%3d%22False%22+RowSpan%3d%22%22+ColSpan%3d%22%22+Format%3d%22General%22+Width%3d%2224.75%22+Text%3d%22%22+Height%3d%2216.5%22+Align%3d%22Left%22+CellHasFormula%3d%22False%22+FontName%3d%22Bell+MT%22+WrapText%3d%22False%22+FontSize%3d%2210%22+X%3d%228%22+Y%3d%2212%22+%2f%3e%0d%0a++++++%3cTD+Style%3d%22Class176%22+Merge%3d%22False%22+RowSpan%3d%22%22+ColSpan%3d%22%22+Format%3d%22General%22+Width%3d%2214.25%22+Text%3d%22%22+Height%3d%2216.5%22+Align%3d%22Left%22+CellHasFormula%3d%22False%22+FontName%3d%22Bell+MT%22+WrapText%3d%22False%22+FontSize%3d%2210%22+X%3d%229%22+Y%3d%2212%22+%2f%3e%0d%0a++++++%3cTD+Style%3d%22Class176%22+Merge%3d%22False%22+RowSpan%3d%22%22+ColSpan%3d%22%22+Format%3d%22General%22+Width%3d%2224.75%22+Text%3d%22%22+Height%3d%2216.5%22+Align%3d%22Left%22+CellHasFormula%3d%22False%22+FontName%3d%22Bell+MT%22+WrapText%3d%22False%22+FontSize%3d%2210%22+X%3d%2210%22+Y%3d%2212%22+%2f%3e%0d%0a++++++%3cTD+Style%3d%22Class146%22+Merge%3d%22False%22+RowSpan%3d%22%22+ColSpan%3d%22%22+Format%3d%22General%22+Width%3d%2224.75%22+Text%3d%22%22+Height%3d%2216.5%22+Align%3d%22Left%22+CellHasFormula%3d%22False%22+FontName%3d%22Bell+MT%22+WrapText%3d%22False%22+FontSize%3d%2210%22+X%3d%2211%22+Y%3d%2212%22+%2f%3e%0d%0a++++++%3cTD+Style%3d%22Class177%22+Merge%3d%22False%22+RowSpan%3d%22%22+ColSpan%3d%22%22+Format%3d%22General%22+Width%3d%2214.25%22+Text%3d%22%22+Height%3d%2216.5%22+Align%3d%22Left%22+CellHasFormula%3d%22False%22+FontName%3d%22Bell+MT%22+WrapText%3d%22False%22+FontSize%3d%2211%22+X%3d%2212%22+Y%3d%2212%22+%2f%3e%0d%0a++++++%3cTD+Style%3d%22Class178%22+Merge%3d%22False%22+RowSpan%3d%22%22+ColSpan%3d%22%22+Format%3d%22General%22+Width%3d%2224.75%22+Text%3d%22%22+Height%3d%2216.5%22+Align%3d%22Left%22+CellHasFormula%3d%22False%22+FontName%3d%22Bell+MT%22+WrapText%3d%22False%22+FontSize%3d%2211%22+X%3d%2213%22+Y%3d%2212%22+%2f%3e%0d%0a++++++%3cTD+Style%3d%22Class178%22+Merge%3d%22False%22+RowSpan%3d%22%22+ColSpan%3d%22%22+Format%3d%22General%22+Width%3d%2224.75%22+Text%3d%22%22+Height%3d%2216.5%22+Align%3d%22Left%22+CellHasFormula%3d%22False%22+FontName%3d%22Bell+MT%22+WrapText%3d%22False%22+FontSize%3d%2211%22+X%3d%2214%22+Y%3d%2212%22+%2f%3e%0d%0a++++++%3cTD+Style%3d%22Class178%22+Merge%3d%22False%22+RowSpan%3d%22%22+ColSpan%3d%22%22+Format%3d%22General%22+Width%3d%2214.25%22+Text%3d%22%22+Height%3d%2216.5%22+Align%3d%22Left%22+CellHasFormula%3d%22False%22+FontName%3d%22Bell+MT%22+WrapText%3d%22False%22+FontSize%3d%2211%22+X%3d%2215%22+Y%3d%2212%22+%2f%3e%0d%0a++++++%3cTD+Style%3d%22Class178%22+Merge%3d%22False%22+RowSpan%3d%22%22+ColSpan%3d%22%22+Format%3d%22General%22+Width%3d%2224.75%22+Text%3d%22%22+Height%3d%2216.5%22+Align%3d%22Left%22+CellHasFormula%3d%22False%22+FontName%3d%22Bell+MT%22+WrapText%3d%22False%22+FontSize%3d%2211%22+X%3d%2216%22+Y%3d%2212%22+%2f%3e%0d%0a++++++%3cTD+Style%3d%22Class178%22+Merge%3d%22False%22+RowSpan%3d%22%22+ColSpan%3d%22%22+Format%3d%22General%22+Width%3d%2224.75%22+Text%3d%22%22+Height%3d%2216.5%22+Align%3d%22Left%22+CellHasFormula%3d%22False%22+FontName%3d%22Bell+MT%22+WrapText%3d%22False%22+FontSize%3d%2211%22+X%3d%2217%22+Y%3d%2212%22+%2f%3e%0d%0a++++++%3cTD+Style%3d%22Class178%22+Merge%3d%22False%22+RowSpan%3d%22%22+ColSpan%3d%22%22+Format%3d%22General%22+Width%3d%2214.25%22+Text%3d%22%22+Height%3d%2216.5%22+Align%3d%22Left%22+CellHasFormula%3d%22False%22+FontName%3d%22Bell+MT%22+WrapText%3d%22False%22+FontSize%3d%2211%22+X%3d%2218%22+Y%3d%2212%22+%2f%3e%0d%0a++++++%3cTD+Style%3d%22Class178%22+Merge%3d%22False%22+RowSpan%3d%22%22+ColSpan%3d%22%22+Format%3d%22General%22+Width%3d%2224.75%22+Text%3d%22%22+Height%3d%2216.5%22+Align%3d%22Left%22+CellHasFormula%3d%22False%22+FontName%3d%22Bell+MT%22+WrapText%3d%22False%22+FontSize%3d%2211%22+X%3d%2219%22+Y%3d%2212%22+%2f%3e%0d%0a++++++%3cTD+Style%3d%22Class176%22+Merge%3d%22False%22+RowSpan%3d%22%22+ColSpan%3d%22%22+Format%3d%22General%22+Width%3d%2224.75%22+Text%3d%22%22+Height%3d%2216.5%22+Align%3d%22Left%22+CellHasFormula%3d%22False%22+FontName%3d%22Bell+MT%22+WrapText%3d%22False%22+FontSize%3d%2210%22+X%3d%2220%22+Y%3d%2212%22+%2f%3e%0d%0a++++++%3cTD+Style%3d%22Class146%22+Merge%3d%22False%22+RowSpan%3d%22%22+ColSpan%3d%22%22+Format%3d%22General%22+Width%3d%2214.25%22+Text%3d%22%22+Height%3d%2216.5%22+Align%3d%22Left%22+CellHasFormula%3d%22False%22+FontName%3d%22Bell+MT%22+WrapText%3d%22False%22+FontSize%3d%2210%22+X%3d%2221%22+Y%3d%2212%22+%2f%3e%0d%0a++++++%3cTD+Style%3d%22Class179%22+Merge%3d%22True%22+RowSpan%3d%22%22+ColSpan%3d%222%22+Format%3d%22General%22+Width%3d%2239%22+Text%3d%22Pagos.SpreadsheetWEB.Button.CALCULATE_Calculate%22+Height%3d%2216.5%22+Align%3d%22Center%22+CellHasFormula%3d%22False%22+FontName%3d%22Bell+MT%22+WrapText%3d%22False%22+FontSize%3d%2211%22+X%3d%2222%22+Y%3d%2212%22+%2f%3e%0d%0a++++++%3cTD+Style%3d%22Class125%22+Merge%3d%22False%22+RowSpan%3d%22%22+ColSpan%3d%22%22+Format%3d%22General%22+Width%3d%2224.75%22+Text%3d%22%22+Height%3d%2216.5%22+Align%3d%22Left%22+CellHasFormula%3d%22False%22+FontName%3d%22Calibri%22+WrapText%3d%22False%22+FontSize%3d%2211%22+X%3d%2224%22+Y%3d%2212%22+%2f%3e%0d%0a++++++%3cTD+Style%3d%22Class180%22+Merge%3d%22False%22+RowSpan%3d%22%22+ColSpan%3d%22%22+Format%3d%22General%22+Width%3d%2214.25%22+Text%3d%22%22+Height%3d%2216.5%22+Align%3d%22Left%22+CellHasFormula%3d%22False%22+FontName%3d%22Bell+MT%22+WrapText%3d%22False%22+FontSize%3d%2211%22+X%3d%2225%22+Y%3d%2212%22+%2f%3e%0d%0a++++++%3cTD+Style%3d%22Class181%22+Merge%3d%22False%22+RowSpan%3d%22%22+ColSpan%3d%22%22+Format%3d%22General%22+Width%3d%2224.75%22+Text%3d%22%22+Height%3d%2216.5%22+Align%3d%22Left%22+CellHasFormula%3d%22False%22+FontName%3d%22Bell+MT%22+WrapText%3d%22False%22+FontSize%3d%2211%22+X%3d%2226%22+Y%3d%2212%22+%2f%3e%0d%0a++++++%3cTD+Style%3d%22Class181%22+Merge%3d%22False%22+RowSpan%3d%22%22+ColSpan%3d%22%22+Format%3d%22General%22+Width%3d%2231.5%22+Text%3d%22%22+Height%3d%2216.5%22+Align%3d%22Left%22+CellHasFormula%3d%22False%22+FontName%3d%22Bell+MT%22+WrapText%3d%22False%22+FontSize%3d%2211%22+X%3d%2227%22+Y%3d%2212%22+%2f%3e%0d%0a++++++%3cTD+Style%3d%22Class181%22+Merge%3d%22False%22+RowSpan%3d%22%22+ColSpan%3d%22%22+Format%3d%22General%22+Width%3d%2224.75%22+Text%3d%22%22+Height%3d%2216.5%22+Align%3d%22Left%22+CellHasFormula%3d%22False%22+FontName%3d%22Bell+MT%22+WrapText%3d%22False%22+FontSize%3d%2211%22+X%3d%2228%22+Y%3d%2212%22+%2f%3e%0d%0a++++++%3cTD+Style%3d%22Class181%22+Merge%3d%22False%22+RowSpan%3d%22%22+ColSpan%3d%22%22+Format%3d%22General%22+Width%3d%2224.75%22+Text%3d%22%22+Height%3d%2216.5%22+Align%3d%22Left%22+CellHasFormula%3d%22False%22+FontName%3d%22Bell+MT%22+WrapText%3d%22False%22+FontSize%3d%2211%22+X%3d%2229%22+Y%3d%2212%22+%2f%3e%0d%0a++++++%3cTD+Style%3d%22Class181%22+Merge%3d%22False%22+RowSpan%3d%22%22+ColSpan%3d%22%22+Format%3d%22General%22+Width%3d%2224.75%22+Text%3d%22%22+Height%3d%2216.5%22+Align%3d%22Left%22+CellHasFormula%3d%22False%22+FontName%3d%22Bell+MT%22+WrapText%3d%22False%22+FontSize%3d%2211%22+X%3d%2230%22+Y%3d%2212%22+%2f%3e%0d%0a++++++%3cTD+Style%3d%22Class181%22+Merge%3d%22False%22+RowSpan%3d%22%22+ColSpan%3d%22%22+Format%3d%22General%22+Width%3d%2224.75%22+Text%3d%22%22+Height%3d%2216.5%22+Align%3d%22Left%22+CellHasFormula%3d%22False%22+FontName%3d%22Bell+MT%22+WrapText%3d%22False%22+FontSize%3d%2211%22+X%3d%2231%22+Y%3d%2212%22+%2f%3e%0d%0a++++++%3cTD+Style%3d%22Class182%22+Merge%3d%22False%22+RowSpan%3d%22%22+ColSpan%3d%22%22+Format%3d%22General%22+Width%3d%2224.75%22+Text%3d%22%22+Height%3d%2216.5%22+Align%3d%22Left%22+CellHasFormula%3d%22False%22+FontName%3d%22Bell+MT%22+WrapText%3d%22False%22+FontSize%3d%2210%22+X%3d%2232%22+Y%3d%2212%22+%2f%3e%0d%0a++++++%3cTD+Style%3d%22Class182%22+Merge%3d%22False%22+RowSpan%3d%22%22+ColSpan%3d%22%22+Format%3d%22General%22+Width%3d%2224.75%22+Text%3d%22%22+Height%3d%2216.5%22+Align%3d%22Left%22+CellHasFormula%3d%22False%22+FontName%3d%22Bell+MT%22+WrapText%3d%22False%22+FontSize%3d%2210%22+X%3d%2233%22+Y%3d%2212%22+%2f%3e%0d%0a++++++%3cTD+Style%3d%22Class182%22+Merge%3d%22False%22+RowSpan%3d%22%22+ColSpan%3d%22%22+Format%3d%22General%22+Width%3d%2224.75%22+Text%3d%22%22+Height%3d%2216.5%22+Align%3d%22Left%22+CellHasFormula%3d%22False%22+FontName%3d%22Bell+MT%22+WrapText%3d%22False%22+FontSize%3d%2210%22+X%3d%2234%22+Y%3d%2212%22+%2f%3e%0d%0a++++++%3cTD+Style%3d%22Class182%22+Merge%3d%22False%22+RowSpan%3d%22%22+ColSpan%3d%22%22+Format%3d%22General%22+Width%3d%2224.75%22+Text%3d%22%22+Height%3d%2216.5%22+Align%3d%22Left%22+CellHasFormula%3d%22False%22+FontName%3d%22Bell+MT%22+WrapText%3d%22False%22+FontSize%3d%2210%22+X%3d%2235%22+Y%3d%2212%22+%2f%3e%0d%0a++++++%3cTD+Style%3d%22Class182%22+Merge%3d%22False%22+RowSpan%3d%22%22+ColSpan%3d%22%22+Format%3d%22General%22+Width%3d%2224.75%22+Text%3d%22%22+Height%3d%2216.5%22+Align%3d%22Left%22+CellHasFormula%3d%22False%22+FontName%3d%22Bell+MT%22+WrapText%3d%22False%22+FontSize%3d%2210%22+X%3d%2236%22+Y%3d%2212%22+%2f%3e%0d%0a++++++%3cTD+Style%3d%22Class182%22+Merge%3d%22False%22+RowSpan%3d%22%22+ColSpan%3d%22%22+Format%3d%22General%22+Width%3d%2224.75%22+Text%3d%22%22+Height%3d%2216.5%22+Align%3d%22Left%22+CellHasFormula%3d%22False%22+FontName%3d%22Bell+MT%22+WrapText%3d%22False%22+FontSize%3d%2210%22+X%3d%2237%22+Y%3d%2212%22+%2f%3e%0d%0a++++++%3cTD+Style%3d%22Class183%22+Merge%3d%22False%22+RowSpan%3d%22%22+ColSpan%3d%22%22+Format%3d%22General%22+Width%3d%2214.25%22+Text%3d%22%22+Height%3d%2216.5%22+Align%3d%22Left%22+CellHasFormula%3d%22False%22+FontName%3d%22Bell+MT%22+WrapText%3d%22False%22+FontSize%3d%2211%22+X%3d%2238%22+Y%3d%2212%22+%2f%3e%0d%0a++++++%3cTD+Style%3d%22Class143%22+Merge%3d%22False%22+RowSpan%3d%22%22+ColSpan%3d%22%22+Format%3d%22General%22+Width%3d%2224.75%22+Text%3d%22%22+Height%3d%2216.5%22+Align%3d%22Left%22+CellHasFormula%3d%22False%22+FontName%3d%22Calibri%22+WrapText%3d%22False%22+FontSize%3d%2210%22+X%3d%2239%22+Y%3d%2212%22+%2f%3e%0d%0a++++%3c%2fTR%3e%0d%0a++++%3cTR%3e%0d%0a++++++%3cTD+Style%3d%22Class113%22+Merge%3d%22False%22+RowSpan%3d%22%22+ColSpan%3d%22%22+Format%3d%22General%22+Width%3d%2224.75%22+Text%3d%22%22+Height%3d%2216.5%22+Align%3d%22Left%22+CellHasFormula%3d%22False%22+FontName%3d%22Calibri%22+WrapText%3d%22False%22+FontSize%3d%2211%22+X%3d%221%22+Y%3d%2213%22+%2f%3e%0d%0a++++++%3cTD+Style%3d%22Class184%22+Merge%3d%22False%22+RowSpan%3d%22%22+ColSpan%3d%22%22+Format%3d%22General%22+Width%3d%2214.25%22+Text%3d%22%22+Height%3d%2216.5%22+Align%3d%22Left%22+CellHasFormula%3d%22False%22+FontName%3d%22Calibri%22+WrapText%3d%22False%22+FontSize%3d%2210%22+X%3d%222%22+Y%3d%2213%22+%2f%3e%0d%0a++++++%3cTD+Style%3d%22Class185%22+Merge%3d%22False%22+RowSpan%3d%22%22+ColSpan%3d%22%22+Format%3d%22General%22+Width%3d%2219.5%22+Text%3d%22%22+Height%3d%2216.5%22+Align%3d%22Left%22+CellHasFormula%3d%22False%22+FontName%3d%22Calibri%22+WrapText%3d%22False%22+FontSize%3d%2211%22+X%3d%223%22+Y%3d%2213%22+%2f%3e%0d%0a++++++%3cTD+Style%3d%22Class185%22+Merge%3d%22False%22+RowSpan%3d%22%22+ColSpan%3d%22%22+Format%3d%22General%22+Width%3d%2219.5%22+Text%3d%22%22+Height%3d%2216.5%22+Align%3d%22Left%22+CellHasFormula%3d%22False%22+FontName%3d%22Calibri%22+WrapText%3d%22False%22+FontSize%3d%2211%22+X%3d%224%22+Y%3d%2213%22+%2f%3e%0d%0a++++++%3cTD+Style%3d%22Class185%22+Merge%3d%22False%22+RowSpan%3d%22%22+ColSpan%3d%22%22+Format%3d%22General%22+Width%3d%2224.75%22+Text%3d%22%22+Height%3d%2216.5%22+Align%3d%22Left%22+CellHasFormula%3d%22False%22+FontName%3d%22Calibri%22+WrapText%3d%22False%22+FontSize%3d%2211%22+X%3d%225%22+Y%3d%2213%22+%2f%3e%0d%0a++++++%3cTD+Style%3d%22Class185%22+Merge%3d%22False%22+RowSpan%3d%22%22+ColSpan%3d%22%22+Format%3d%22General%22+Width%3d%2214.25%22+Text%3d%22%22+Height%3d%2216.5%22+Align%3d%22Left%22+CellHasFormula%3d%22False%22+FontName%3d%22Calibri%22+WrapText%3d%22False%22+FontSize%3d%2211%22+X%3d%226%22+Y%3d%2213%22+%2f%3e%0d%0a++++++%3cTD+Style%3d%22Class185%22+Merge%3d%22False%22+RowSpan%3d%22%22+ColSpan%3d%22%22+Format%3d%22General%22+Width%3d%2228.5%22+Text%3d%22%22+Height%3d%2216.5%22+Align%3d%22Left%22+CellHasFormula%3d%22False%22+FontName%3d%22Calibri%22+WrapText%3d%22False%22+FontSize%3d%2211%22+X%3d%227%22+Y%3d%2213%22+%2f%3e%0d%0a++++++%3cTD+Style%3d%22Class185%22+Merge%3d%22False%22+RowSpan%3d%22%22+ColSpan%3d%22%22+Format%3d%22General%22+Width%3d%2224.75%22+Text%3d%22%22+Height%3d%2216.5%22+Align%3d%22Left%22+CellHasFormula%3d%22False%22+FontName%3d%22Calibri%22+WrapText%3d%22False%22+FontSize%3d%2211%22+X%3d%228%22+Y%3d%2213%22+%2f%3e%0d%0a++++++%3cTD+Style%3d%22Class185%22+Merge%3d%22False%22+RowSpan%3d%22%22+ColSpan%3d%22%22+Format%3d%22General%22+Width%3d%2214.25%22+Text%3d%22%22+Height%3d%2216.5%22+Align%3d%22Left%22+CellHasFormula%3d%22False%22+FontName%3d%22Calibri%22+WrapText%3d%22False%22+FontSize%3d%2211%22+X%3d%229%22+Y%3d%2213%22+%2f%3e%0d%0a++++++%3cTD+Style%3d%22Class185%22+Merge%3d%22False%22+RowSpan%3d%22%22+ColSpan%3d%22%22+Format%3d%22General%22+Width%3d%2224.75%22+Text%3d%22%22+Height%3d%2216.5%22+Align%3d%22Left%22+CellHasFormula%3d%22False%22+FontName%3d%22Calibri%22+WrapText%3d%22False%22+FontSize%3d%2211%22+X%3d%2210%22+Y%3d%2213%22+%2f%3e%0d%0a++++++%3cTD+Style%3d%22Class185%22+Merge%3d%22False%22+RowSpan%3d%22%22+ColSpan%3d%22%22+Format%3d%22General%22+Width%3d%2224.75%22+Text%3d%22%22+Height%3d%2216.5%22+Align%3d%22Left%22+CellHasFormula%3d%22False%22+FontName%3d%22Calibri%22+WrapText%3d%22False%22+FontSize%3d%2211%22+X%3d%2211%22+Y%3d%2213%22+%2f%3e%0d%0a++++++%3cTD+Style%3d%22Class185%22+Merge%3d%22False%22+RowSpan%3d%22%22+ColSpan%3d%22%22+Format%3d%22General%22+Width%3d%2214.25%22+Text%3d%22%22+Height%3d%2216.5%22+Align%3d%22Left%22+CellHasFormula%3d%22False%22+FontName%3d%22Calibri%22+WrapText%3d%22False%22+FontSize%3d%2211%22+X%3d%2212%22+Y%3d%2213%22+%2f%3e%0d%0a++++++%3cTD+Style%3d%22Class185%22+Merge%3d%22False%22+RowSpan%3d%22%22+ColSpan%3d%22%22+Format%3d%22General%22+Width%3d%2224.75%22+Text%3d%22%22+Height%3d%2216.5%22+Align%3d%22Left%22+CellHasFormula%3d%22False%22+FontName%3d%22Calibri%22+WrapText%3d%22False%22+FontSize%3d%2211%22+X%3d%2213%22+Y%3d%2213%22+%2f%3e%0d%0a++++++%3cTD+Style%3d%22Class185%22+Merge%3d%22False%22+RowSpan%3d%22%22+ColSpan%3d%22%22+Format%3d%22General%22+Width%3d%2224.75%22+Text%3d%22%22+Height%3d%2216.5%22+Align%3d%22Left%22+CellHasFormula%3d%22False%22+FontName%3d%22Calibri%22+WrapText%3d%22False%22+FontSize%3d%2211%22+X%3d%2214%22+Y%3d%2213%22+%2f%3e%0d%0a++++++%3cTD+Style%3d%22Class185%22+Merge%3d%22False%22+RowSpan%3d%22%22+ColSpan%3d%22%22+Format%3d%22General%22+Width%3d%2214.25%22+Text%3d%22%22+Height%3d%2216.5%22+Align%3d%22Left%22+CellHasFormula%3d%22False%22+FontName%3d%22Calibri%22+WrapText%3d%22False%22+FontSize%3d%2211%22+X%3d%2215%22+Y%3d%2213%22+%2f%3e%0d%0a++++++%3cTD+Style%3d%22Class185%22+Merge%3d%22False%22+RowSpan%3d%22%22+ColSpan%3d%22%22+Format%3d%22General%22+Width%3d%2224.75%22+Text%3d%22%22+Height%3d%2216.5%22+Align%3d%22Left%22+CellHasFormula%3d%22False%22+FontName%3d%22Calibri%22+WrapText%3d%22False%22+FontSize%3d%2211%22+X%3d%2216%22+Y%3d%2213%22+%2f%3e%0d%0a++++++%3cTD+Style%3d%22Class185%22+Merge%3d%22False%22+RowSpan%3d%22%22+ColSpan%3d%22%22+Format%3d%22General%22+Width%3d%2224.75%22+Text%3d%22%22+Height%3d%2216.5%22+Align%3d%22Left%22+CellHasFormula%3d%22False%22+FontName%3d%22Calibri%22+WrapText%3d%22False%22+FontSize%3d%2211%22+X%3d%2217%22+Y%3d%2213%22+%2f%3e%0d%0a++++++%3cTD+Style%3d%22Class185%22+Merge%3d%22False%22+RowSpan%3d%22%22+ColSpan%3d%22%22+Format%3d%22General%22+Width%3d%2214.25%22+Text%3d%22%22+Height%3d%2216.5%22+Align%3d%22Left%22+CellHasFormula%3d%22False%22+FontName%3d%22Calibri%22+WrapText%3d%22False%22+FontSize%3d%2211%22+X%3d%2218%22+Y%3d%2213%22+%2f%3e%0d%0a++++++%3cTD+Style%3d%22Class185%22+Merge%3d%22False%22+RowSpan%3d%22%22+ColSpan%3d%22%22+Format%3d%22General%22+Width%3d%2224.75%22+Text%3d%22%22+Height%3d%2216.5%22+Align%3d%22Left%22+CellHasFormula%3d%22False%22+FontName%3d%22Calibri%22+WrapText%3d%22False%22+FontSize%3d%2211%22+X%3d%2219%22+Y%3d%2213%22+%2f%3e%0d%0a++++++%3cTD+Style%3d%22Class185%22+Merge%3d%22False%22+RowSpan%3d%22%22+ColSpan%3d%22%22+Format%3d%22General%22+Width%3d%2224.75%22+Text%3d%22%22+Height%3d%2216.5%22+Align%3d%22Left%22+CellHasFormula%3d%22False%22+FontName%3d%22Calibri%22+WrapText%3d%22False%22+FontSize%3d%2211%22+X%3d%2220%22+Y%3d%2213%22+%2f%3e%0d%0a++++++%3cTD+Style%3d%22Class185%22+Merge%3d%22False%22+RowSpan%3d%22%22+ColSpan%3d%22%22+Format%3d%22General%22+Width%3d%2214.25%22+Text%3d%22%22+Height%3d%2216.5%22+Align%3d%22Left%22+CellHasFormula%3d%22False%22+FontName%3d%22Calibri%22+WrapText%3d%22False%22+FontSize%3d%2211%22+X%3d%2221%22+Y%3d%2213%22+%2f%3e%0d%0a++++++%3cTD+Style%3d%22Class185%22+Merge%3d%22False%22+RowSpan%3d%22%22+ColSpan%3d%22%22+Format%3d%22General%22+Width%3d%2224.75%22+Text%3d%22%22+Height%3d%2216.5%22+Align%3d%22Left%22+CellHasFormula%3d%22False%22+FontName%3d%22Calibri%22+WrapText%3d%22False%22+FontSize%3d%2211%22+X%3d%2222%22+Y%3d%2213%22+%2f%3e%0d%0a++++++%3cTD+Style%3d%22Class185%22+Merge%3d%22False%22+RowSpan%3d%22%22+ColSpan%3d%22%22+Format%3d%22General%22+Width%3d%2214.25%22+Text%3d%22%22+Height%3d%2216.5%22+Align%3d%22Left%22+CellHasFormula%3d%22False%22+FontName%3d%22Calibri%22+WrapText%3d%22False%22+FontSize%3d%2211%22+X%3d%2223%22+Y%3d%2213%22+%2f%3e%0d%0a++++++%3cTD+Style%3d%22Class113%22+Merge%3d%22False%22+RowSpan%3d%22%22+ColSpan%3d%22%22+Format%3d%22General%22+Width%3d%2224.75%22+Text%3d%22%22+Height%3d%2216.5%22+Align%3d%22Left%22+CellHasFormula%3d%22False%22+FontName%3d%22Calibri%22+WrapText%3d%22False%22+FontSize%3d%2211%22+X%3d%2224%22+Y%3d%2213%22+%2f%3e%0d%0a++++++%3cTD+Style%3d%22Class185%22+Merge%3d%22False%22+RowSpan%3d%22%22+ColSpan%3d%22%22+Format%3d%22General%22+Width%3d%2214.25%22+Text%3d%22%22+Height%3d%2216.5%22+Align%3d%22Left%22+CellHasFormula%3d%22False%22+FontName%3d%22Calibri%22+WrapText%3d%22False%22+FontSize%3d%2211%22+X%3d%2225%22+Y%3d%2213%22+%2f%3e%0d%0a++++++%3cTD+Style%3d%22Class185%22+Merge%3d%22False%22+RowSpan%3d%22%22+ColSpan%3d%22%22+Format%3d%22General%22+Width%3d%2224.75%22+Text%3d%22%22+Height%3d%2216.5%22+Align%3d%22Left%22+CellHasFormula%3d%22False%22+FontName%3d%22Calibri%22+WrapText%3d%22False%22+FontSize%3d%2211%22+X%3d%2226%22+Y%3d%2213%22+%2f%3e%0d%0a++++++%3cTD+Style%3d%22Class185%22+Merge%3d%22False%22+RowSpan%3d%22%22+ColSpan%3d%22%22+Format%3d%22General%22+Width%3d%2231.5%22+Text%3d%22%22+Height%3d%2216.5%22+Align%3d%22Left%22+CellHasFormula%3d%22False%22+FontName%3d%22Calibri%22+WrapText%3d%22False%22+FontSize%3d%2211%22+X%3d%2227%22+Y%3d%2213%22+%2f%3e%0d%0a++++++%3cTD+Style%3d%22Class185%22+Merge%3d%22False%22+RowSpan%3d%22%22+ColSpan%3d%22%22+Format%3d%22General%22+Width%3d%2224.75%22+Text%3d%22%22+Height%3d%2216.5%22+Align%3d%22Left%22+CellHasFormula%3d%22False%22+FontName%3d%22Calibri%22+WrapText%3d%22False%22+FontSize%3d%2211%22+X%3d%2228%22+Y%3d%2213%22+%2f%3e%0d%0a++++++%3cTD+Style%3d%22Class185%22+Merge%3d%22False%22+RowSpan%3d%22%22+ColSpan%3d%22%22+Format%3d%22General%22+Width%3d%2224.75%22+Text%3d%22%22+Height%3d%2216.5%22+Align%3d%22Left%22+CellHasFormula%3d%22False%22+FontName%3d%22Calibri%22+WrapText%3d%22False%22+FontSize%3d%2211%22+X%3d%2229%22+Y%3d%2213%22+%2f%3e%0d%0a++++++%3cTD+Style%3d%22Class186%22+Merge%3d%22False%22+RowSpan%3d%22%22+ColSpan%3d%22%22+Format%3d%22General%22+Width%3d%2224.75%22+Text%3d%22%22+Height%3d%2216.5%22+Align%3d%22Left%22+CellHasFormula%3d%22False%22+FontName%3d%22Calibri%22+WrapText%3d%22False%22+FontSize%3d%2210%22+X%3d%2230%22+Y%3d%2213%22+%2f%3e%0d%0a++++++%3cTD+Style%3d%22Class186%22+Merge%3d%22False%22+RowSpan%3d%22%22+ColSpan%3d%22%22+Format%3d%22General%22+Width%3d%2224.75%22+Text%3d%22%22+Height%3d%2216.5%22+Align%3d%22Left%22+CellHasFormula%3d%22False%22+FontName%3d%22Calibri%22+WrapText%3d%22False%22+FontSize%3d%2210%22+X%3d%2231%22+Y%3d%2213%22+%2f%3e%0d%0a++++++%3cTD+Style%3d%22Class186%22+Merge%3d%22False%22+RowSpan%3d%22%22+ColSpan%3d%22%22+Format%3d%22General%22+Width%3d%2224.75%22+Text%3d%22%22+Height%3d%2216.5%22+Align%3d%22Left%22+CellHasFormula%3d%22False%22+FontName%3d%22Calibri%22+WrapText%3d%22False%22+FontSize%3d%2210%22+X%3d%2232%22+Y%3d%2213%22+%2f%3e%0d%0a++++++%3cTD+Style%3d%22Class186%22+Merge%3d%22False%22+RowSpan%3d%22%22+ColSpan%3d%22%22+Format%3d%22General%22+Width%3d%2224.75%22+Text%3d%22%22+Height%3d%2216.5%22+Align%3d%22Left%22+CellHasFormula%3d%22False%22+FontName%3d%22Calibri%22+WrapText%3d%22False%22+FontSize%3d%2210%22+X%3d%2233%22+Y%3d%2213%22+%2f%3e%0d%0a++++++%3cTD+Style%3d%22Class186%22+Merge%3d%22False%22+RowSpan%3d%22%22+ColSpan%3d%22%22+Format%3d%22General%22+Width%3d%2224.75%22+Text%3d%22%22+Height%3d%2216.5%22+Align%3d%22Left%22+CellHasFormula%3d%22False%22+FontName%3d%22Calibri%22+WrapText%3d%22False%22+FontSize%3d%2210%22+X%3d%2234%22+Y%3d%2213%22+%2f%3e%0d%0a++++++%3cTD+Style%3d%22Class186%22+Merge%3d%22False%22+RowSpan%3d%22%22+ColSpan%3d%22%22+Format%3d%22General%22+Width%3d%2224.75%22+Text%3d%22%22+Height%3d%2216.5%22+Align%3d%22Left%22+CellHasFormula%3d%22False%22+FontName%3d%22Calibri%22+WrapText%3d%22False%22+FontSize%3d%2210%22+X%3d%2235%22+Y%3d%2213%22+%2f%3e%0d%0a++++++%3cTD+Style%3d%22Class185%22+Merge%3d%22False%22+RowSpan%3d%22%22+ColSpan%3d%22%22+Format%3d%22General%22+Width%3d%2224.75%22+Text%3d%22%22+Height%3d%2216.5%22+Align%3d%22Left%22+CellHasFormula%3d%22False%22+FontName%3d%22Calibri%22+WrapText%3d%22False%22+FontSize%3d%2211%22+X%3d%2236%22+Y%3d%2213%22+%2f%3e%0d%0a++++++%3cTD+Style%3d%22Class185%22+Merge%3d%22False%22+RowSpan%3d%22%22+ColSpan%3d%22%22+Format%3d%22General%22+Width%3d%2224.75%22+Text%3d%22%22+Height%3d%2216.5%22+Align%3d%22Left%22+CellHasFormula%3d%22False%22+FontName%3d%22Calibri%22+WrapText%3d%22False%22+FontSize%3d%2211%22+X%3d%2237%22+Y%3d%2213%22+%2f%3e%0d%0a++++++%3cTD+Style%3d%22Class185%22+Merge%3d%22False%22+RowSpan%3d%22%22+ColSpan%3d%22%22+Format%3d%22General%22+Width%3d%2214.25%22+Text%3d%22%22+Height%3d%2216.5%22+Align%3d%22Left%22+CellHasFormula%3d%22False%22+FontName%3d%22Calibri%22+WrapText%3d%22False%22+FontSize%3d%2211%22+X%3d%2238%22+Y%3d%2213%22+%2f%3e%0d%0a++++++%3cTD+Style%3d%22Class114%22+Merge%3d%22False%22+RowSpan%3d%22%22+ColSpan%3d%22%22+Format%3d%22General%22+Width%3d%2224.75%22+Text%3d%22%22+Height%3d%2216.5%22+Align%3d%22Left%22+CellHasFormula%3d%22False%22+FontName%3d%22Calibri%22+WrapText%3d%22False%22+FontSize%3d%2210%22+X%3d%2239%22+Y%3d%2213%22+%2f%3e%0d%0a++++%3c%2fTR%3e%0d%0a++++%3cTR%3e%0d%0a++++++%3cTD+Style%3d%22Class118%22+Merge%3d%22False%22+RowSpan%3d%22%22+ColSpan%3d%22%22+Format%3d%22General%22+Width%3d%2224.75%22+Text%3d%22%22+Height%3d%2215.75%22+Align%3d%22Left%22+CellHasFormula%3d%22False%22+FontName%3d%22Calibri%22+WrapText%3d%22False%22+FontSize%3d%2211%22+X%3d%221%22+Y%3d%2214%22+%2f%3e%0d%0a++++++%3cTD+Style%3d%22Class187%22+Merge%3d%22False%22+RowSpan%3d%22%22+ColSpan%3d%22%22+Format%3d%22General%22+Width%3d%2214.25%22+Text%3d%22%22+Height%3d%2215.75%22+Align%3d%22Left%22+CellHasFormula%3d%22False%22+FontName%3d%22Calibri%22+WrapText%3d%22False%22+FontSize%3d%2211%22+X%3d%222%22+Y%3d%2214%22+%2f%3e%0d%0a++++++%3cTD+Style%3d%22Class188%22+Merge%3d%22False%22+RowSpan%3d%22%22+ColSpan%3d%22%22+Format%3d%22General%22+Width%3d%2219.5%22+Text%3d%22%22+Height%3d%2215.75%22+Align%3d%22Left%22+CellHasFormula%3d%22False%22+FontName%3d%22Calibri%22+WrapText%3d%22False%22+FontSize%3d%2210%22+X%3d%223%22+Y%3d%2214%22+%2f%3e%0d%0a++++++%3cTD+Style%3d%22Class188%22+Merge%3d%22False%22+RowSpan%3d%22%22+ColSpan%3d%22%22+Format%3d%22General%22+Width%3d%2219.5%22+Text%3d%22%22+Height%3d%2215.75%22+Align%3d%22Left%22+CellHasFormula%3d%22False%22+FontName%3d%22Calibri%22+WrapText%3d%22False%22+FontSize%3d%2210%22+X%3d%224%22+Y%3d%2214%22+%2f%3e%0d%0a++++++%3cTD+Style%3d%22Class188%22+Merge%3d%22False%22+RowSpan%3d%22%22+ColSpan%3d%22%22+Format%3d%22General%22+Width%3d%2224.75%22+Text%3d%22%22+Height%3d%2215.75%22+Align%3d%22Left%22+CellHasFormula%3d%22False%22+FontName%3d%22Calibri%22+WrapText%3d%22False%22+FontSize%3d%2210%22+X%3d%225%22+Y%3d%2214%22+%2f%3e%0d%0a++++++%3cTD+Style%3d%22Class188%22+Merge%3d%22False%22+RowSpan%3d%22%22+ColSpan%3d%22%22+Format%3d%22General%22+Width%3d%2214.25%22+Text%3d%22%22+Height%3d%2215.75%22+Align%3d%22Left%22+CellHasFormula%3d%22False%22+FontName%3d%22Calibri%22+WrapText%3d%22False%22+FontSize%3d%2210%22+X%3d%226%22+Y%3d%2214%22+%2f%3e%0d%0a++++++%3cTD+Style%3d%22Class188%22+Merge%3d%22False%22+RowSpan%3d%22%22+ColSpan%3d%22%22+Format%3d%22General%22+Width%3d%2228.5%22+Text%3d%22%22+Height%3d%2215.75%22+Align%3d%22Left%22+CellHasFormula%3d%22False%22+FontName%3d%22Calibri%22+WrapText%3d%22False%22+FontSize%3d%2210%22+X%3d%227%22+Y%3d%2214%22+%2f%3e%0d%0a++++++%3cTD+Style%3d%22Class188%22+Merge%3d%22False%22+RowSpan%3d%22%22+ColSpan%3d%22%22+Format%3d%22General%22+Width%3d%2224.75%22+Text%3d%22%22+Height%3d%2215.75%22+Align%3d%22Left%22+CellHasFormula%3d%22False%22+FontName%3d%22Calibri%22+WrapText%3d%22False%22+FontSize%3d%2210%22+X%3d%228%22+Y%3d%2214%22+%2f%3e%0d%0a++++++%3cTD+Style%3d%22Class188%22+Merge%3d%22False%22+RowSpan%3d%22%22+ColSpan%3d%22%22+Format%3d%22General%22+Width%3d%2214.25%22+Text%3d%22%22+Height%3d%2215.75%22+Align%3d%22Left%22+CellHasFormula%3d%22False%22+FontName%3d%22Calibri%22+WrapText%3d%22False%22+FontSize%3d%2210%22+X%3d%229%22+Y%3d%2214%22+%2f%3e%0d%0a++++++%3cTD+Style%3d%22Class188%22+Merge%3d%22False%22+RowSpan%3d%22%22+ColSpan%3d%22%22+Format%3d%22General%22+Width%3d%2224.75%22+Text%3d%22%22+Height%3d%2215.75%22+Align%3d%22Left%22+CellHasFormula%3d%22False%22+FontName%3d%22Calibri%22+WrapText%3d%22False%22+FontSize%3d%2210%22+X%3d%2210%22+Y%3d%2214%22+%2f%3e%0d%0a++++++%3cTD+Style%3d%22Class188%22+Merge%3d%22False%22+RowSpan%3d%22%22+ColSpan%3d%22%22+Format%3d%22General%22+Width%3d%2224.75%22+Text%3d%22%22+Height%3d%2215.75%22+Align%3d%22Left%22+CellHasFormula%3d%22False%22+FontName%3d%22Calibri%22+WrapText%3d%22False%22+FontSize%3d%2210%22+X%3d%2211%22+Y%3d%2214%22+%2f%3e%0d%0a++++++%3cTD+Style%3d%22Class188%22+Merge%3d%22False%22+RowSpan%3d%22%22+ColSpan%3d%22%22+Format%3d%22General%22+Width%3d%2214.25%22+Text%3d%22%22+Height%3d%2215.75%22+Align%3d%22Left%22+CellHasFormula%3d%22False%22+FontName%3d%22Calibri%22+WrapText%3d%22False%22+FontSize%3d%2210%22+X%3d%2212%22+Y%3d%2214%22+%2f%3e%0d%0a++++++%3cTD+Style%3d%22Class188%22+Merge%3d%22False%22+RowSpan%3d%22%22+ColSpan%3d%22%22+Format%3d%22General%22+Width%3d%2224.75%22+Text%3d%22%22+Height%3d%2215.75%22+Align%3d%22Left%22+CellHasFormula%3d%22False%22+FontName%3d%22Calibri%22+WrapText%3d%22False%22+FontSize%3d%2210%22+X%3d%2213%22+Y%3d%2214%22+%2f%3e%0d%0a++++++%3cTD+Style%3d%22Class188%22+Merge%3d%22False%22+RowSpan%3d%22%22+ColSpan%3d%22%22+Format%3d%22General%22+Width%3d%2224.75%22+Text%3d%22%22+Height%3d%2215.75%22+Align%3d%22Left%22+CellHasFormula%3d%22False%22+FontName%3d%22Calibri%22+WrapText%3d%22False%22+FontSize%3d%2210%22+X%3d%2214%22+Y%3d%2214%22+%2f%3e%0d%0a++++++%3cTD+Style%3d%22Class188%22+Merge%3d%22False%22+RowSpan%3d%22%22+ColSpan%3d%22%22+Format%3d%22General%22+Width%3d%2214.25%22+Text%3d%22%22+Height%3d%2215.75%22+Align%3d%22Left%22+CellHasFormula%3d%22False%22+FontName%3d%22Calibri%22+WrapText%3d%22False%22+FontSize%3d%2210%22+X%3d%2215%22+Y%3d%2214%22+%2f%3e%0d%0a++++++%3cTD+Style%3d%22Class188%22+Merge%3d%22False%22+RowSpan%3d%22%22+ColSpan%3d%22%22+Format%3d%22General%22+Width%3d%2224.75%22+Text%3d%22%22+Height%3d%2215.75%22+Align%3d%22Left%22+CellHasFormula%3d%22False%22+FontName%3d%22Calibri%22+WrapText%3d%22False%22+FontSize%3d%2210%22+X%3d%2216%22+Y%3d%2214%22+%2f%3e%0d%0a++++++%3cTD+Style%3d%22Class188%22+Merge%3d%22False%22+RowSpan%3d%22%22+ColSpan%3d%22%22+Format%3d%22General%22+Width%3d%2224.75%22+Text%3d%22%22+Height%3d%2215.75%22+Align%3d%22Left%22+CellHasFormula%3d%22False%22+FontName%3d%22Calibri%22+WrapText%3d%22False%22+FontSize%3d%2210%22+X%3d%2217%22+Y%3d%2214%22+%2f%3e%0d%0a++++++%3cTD+Style%3d%22Class188%22+Merge%3d%22False%22+RowSpan%3d%22%22+ColSpan%3d%22%22+Format%3d%22General%22+Width%3d%2214.25%22+Text%3d%22%22+Height%3d%2215.75%22+Align%3d%22Left%22+CellHasFormula%3d%22False%22+FontName%3d%22Calibri%22+WrapText%3d%22False%22+FontSize%3d%2210%22+X%3d%2218%22+Y%3d%2214%22+%2f%3e%0d%0a++++++%3cTD+Style%3d%22Class188%22+Merge%3d%22False%22+RowSpan%3d%22%22+ColSpan%3d%22%22+Format%3d%22General%22+Width%3d%2224.75%22+Text%3d%22%22+Height%3d%2215.75%22+Align%3d%22Left%22+CellHasFormula%3d%22False%22+FontName%3d%22Calibri%22+WrapText%3d%22False%22+FontSize%3d%2210%22+X%3d%2219%22+Y%3d%2214%22+%2f%3e%0d%0a++++++%3cTD+Style%3d%22Class188%22+Merge%3d%22False%22+RowSpan%3d%22%22+ColSpan%3d%22%22+Format%3d%22General%22+Width%3d%2224.75%22+Text%3d%22%22+Height%3d%2215.75%22+Align%3d%22Left%22+CellHasFormula%3d%22False%22+FontName%3d%22Calibri%22+WrapText%3d%22False%22+FontSize%3d%2210%22+X%3d%2220%22+Y%3d%2214%22+%2f%3e%0d%0a++++++%3cTD+Style%3d%22Class188%22+Merge%3d%22False%22+RowSpan%3d%22%22+ColSpan%3d%22%22+Format%3d%22General%22+Width%3d%2214.25%22+Text%3d%22%22+Height%3d%2215.75%22+Align%3d%22Left%22+CellHasFormula%3d%22False%22+FontName%3d%22Calibri%22+WrapText%3d%22False%22+FontSize%3d%2210%22+X%3d%2221%22+Y%3d%2214%22+%2f%3e%0d%0a++++++%3cTD+Style%3d%22Class188%22+Merge%3d%22False%22+RowSpan%3d%22%22+ColSpan%3d%22%22+Format%3d%22General%22+Width%3d%2224.75%22+Text%3d%22%22+Height%3d%2215.75%22+Align%3d%22Left%22+CellHasFormula%3d%22False%22+FontName%3d%22Calibri%22+WrapText%3d%22False%22+FontSize%3d%2210%22+X%3d%2222%22+Y%3d%2214%22+%2f%3e%0d%0a++++++%3cTD+Style%3d%22Class189%22+Merge%3d%22False%22+RowSpan%3d%22%22+ColSpan%3d%22%22+Format%3d%22General%22+Width%3d%2214.25%22+Text%3d%22%22+Height%3d%2215.75%22+Align%3d%22Left%22+CellHasFormula%3d%22False%22+FontName%3d%22Calibri%22+WrapText%3d%22False%22+FontSize%3d%2211%22+X%3d%2223%22+Y%3d%2214%22+%2f%3e%0d%0a++++++%3cTD+Style%3d%22Class125%22+Merge%3d%22False%22+RowSpan%3d%22%22+ColSpan%3d%22%22+Format%3d%22General%22+Width%3d%2224.75%22+Text%3d%22%22+Height%3d%2215.75%22+Align%3d%22Left%22+CellHasFormula%3d%22False%22+FontName%3d%22Calibri%22+WrapText%3d%22False%22+FontSize%3d%2211%22+X%3d%2224%22+Y%3d%2214%22+%2f%3e%0d%0a++++++%3cTD+Style%3d%22Class190%22+Merge%3d%22False%22+RowSpan%3d%22%22+ColSpan%3d%22%22+Format%3d%22General%22+Width%3d%2214.25%22+Text%3d%22%22+Height%3d%2215.75%22+Align%3d%22Left%22+CellHasFormula%3d%22False%22+FontName%3d%22Calibri%22+WrapText%3d%22False%22+FontSize%3d%2211%22+X%3d%2225%22+Y%3d%2214%22+%2f%3e%0d%0a++++++%3cTD+Style%3d%22Class191%22+Merge%3d%22False%22+RowSpan%3d%22%22+ColSpan%3d%22%22+Format%3d%22General%22+Width%3d%2224.75%22+Text%3d%22%22+Height%3d%2215.75%22+Align%3d%22Left%22+CellHasFormula%3d%22False%22+FontName%3d%22Calibri%22+WrapText%3d%22False%22+FontSize%3d%2211%22+X%3d%2226%22+Y%3d%2214%22+%2f%3e%0d%0a++++++%3cTD+Style%3d%22Class191%22+Merge%3d%22False%22+RowSpan%3d%22%22+ColSpan%3d%22%22+Format%3d%22General%22+Width%3d%2231.5%22+Text%3d%22%22+Height%3d%2215.75%22+Align%3d%22Left%22+CellHasFormula%3d%22False%22+FontName%3d%22Calibri%22+WrapText%3d%22False%22+FontSize%3d%2211%22+X%3d%2227%22+Y%3d%2214%22+%2f%3e%0d%0a++++++%3cTD+Style%3d%22Class191%22+Merge%3d%22False%22+RowSpan%3d%22%22+ColSpan%3d%22%22+Format%3d%22General%22+Width%3d%2224.75%22+Text%3d%22%22+Height%3d%2215.75%22+Align%3d%22Left%22+CellHasFormula%3d%22False%22+FontName%3d%22Calibri%22+WrapText%3d%22False%22+FontSize%3d%2211%22+X%3d%2228%22+Y%3d%2214%22+%2f%3e%0d%0a++++++%3cTD+Style%3d%22Class191%22+Merge%3d%22False%22+RowSpan%3d%22%22+ColSpan%3d%22%22+Format%3d%22General%22+Width%3d%2224.75%22+Text%3d%22%22+Height%3d%2215.75%22+Align%3d%22Left%22+CellHasFormula%3d%22False%22+FontName%3d%22Calibri%22+WrapText%3d%22False%22+FontSize%3d%2211%22+X%3d%2229%22+Y%3d%2214%22+%2f%3e%0d%0a++++++%3cTD+Style%3d%22Class191%22+Merge%3d%22False%22</t>
  </si>
  <si>
    <t xml:space="preserve"> +RowSpan%3d%22%22+ColSpan%3d%22%22+Format%3d%22General%22+Width%3d%2224.75%22+Text%3d%22%22+Height%3d%2215.75%22+Align%3d%22Left%22+CellHasFormula%3d%22False%22+FontName%3d%22Calibri%22+WrapText%3d%22False%22+FontSize%3d%2211%22+X%3d%2230%22+Y%3d%2214%22+%2f%3e%0d%0a++++++%3cTD+Style%3d%22Class191%22+Merge%3d%22False%22+RowSpan%3d%22%22+ColSpan%3d%22%22+Format%3d%22General%22+Width%3d%2224.75%22+Text%3d%22%22+Height%3d%2215.75%22+Align%3d%22Left%22+CellHasFormula%3d%22False%22+FontName%3d%22Calibri%22+WrapText%3d%22False%22+FontSize%3d%2211%22+X%3d%2231%22+Y%3d%2214%22+%2f%3e%0d%0a++++++%3cTD+Style%3d%22Class191%22+Merge%3d%22False%22+RowSpan%3d%22%22+ColSpan%3d%22%22+Format%3d%22General%22+Width%3d%2224.75%22+Text%3d%22%22+Height%3d%2215.75%22+Align%3d%22Left%22+CellHasFormula%3d%22False%22+FontName%3d%22Calibri%22+WrapText%3d%22False%22+FontSize%3d%2211%22+X%3d%2232%22+Y%3d%2214%22+%2f%3e%0d%0a++++++%3cTD+Style%3d%22Class191%22+Merge%3d%22False%22+RowSpan%3d%22%22+ColSpan%3d%22%22+Format%3d%22General%22+Width%3d%2224.75%22+Text%3d%22%22+Height%3d%2215.75%22+Align%3d%22Left%22+CellHasFormula%3d%22False%22+FontName%3d%22Calibri%22+WrapText%3d%22False%22+FontSize%3d%2211%22+X%3d%2233%22+Y%3d%2214%22+%2f%3e%0d%0a++++++%3cTD+Style%3d%22Class191%22+Merge%3d%22False%22+RowSpan%3d%22%22+ColSpan%3d%22%22+Format%3d%22General%22+Width%3d%2224.75%22+Text%3d%22%22+Height%3d%2215.75%22+Align%3d%22Left%22+CellHasFormula%3d%22False%22+FontName%3d%22Calibri%22+WrapText%3d%22False%22+FontSize%3d%2211%22+X%3d%2234%22+Y%3d%2214%22+%2f%3e%0d%0a++++++%3cTD+Style%3d%22Class191%22+Merge%3d%22False%22+RowSpan%3d%22%22+ColSpan%3d%22%22+Format%3d%22General%22+Width%3d%2224.75%22+Text%3d%22%22+Height%3d%2215.75%22+Align%3d%22Left%22+CellHasFormula%3d%22False%22+FontName%3d%22Calibri%22+WrapText%3d%22False%22+FontSize%3d%2211%22+X%3d%2235%22+Y%3d%2214%22+%2f%3e%0d%0a++++++%3cTD+Style%3d%22Class191%22+Merge%3d%22False%22+RowSpan%3d%22%22+ColSpan%3d%22%22+Format%3d%22General%22+Width%3d%2224.75%22+Text%3d%22%22+Height%3d%2215.75%22+Align%3d%22Left%22+CellHasFormula%3d%22False%22+FontName%3d%22Calibri%22+WrapText%3d%22False%22+FontSize%3d%2211%22+X%3d%2236%22+Y%3d%2214%22+%2f%3e%0d%0a++++++%3cTD+Style%3d%22Class191%22+Merge%3d%22False%22+RowSpan%3d%22%22+ColSpan%3d%22%22+Format%3d%22General%22+Width%3d%2224.75%22+Text%3d%22%22+Height%3d%2215.75%22+Align%3d%22Left%22+CellHasFormula%3d%22False%22+FontName%3d%22Calibri%22+WrapText%3d%22False%22+FontSize%3d%2211%22+X%3d%2237%22+Y%3d%2214%22+%2f%3e%0d%0a++++++%3cTD+Style%3d%22Class192%22+Merge%3d%22False%22+RowSpan%3d%22%22+ColSpan%3d%22%22+Format%3d%22General%22+Width%3d%2214.25%22+Text%3d%22%22+Height%3d%2215.75%22+Align%3d%22Left%22+CellHasFormula%3d%22False%22+FontName%3d%22Calibri%22+WrapText%3d%22False%22+FontSize%3d%2211%22+X%3d%2238%22+Y%3d%2214%22+%2f%3e%0d%0a++++++%3cTD+Style%3d%22Class143%22+Merge%3d%22False%22+RowSpan%3d%22%22+ColSpan%3d%22%22+Format%3d%22General%22+Width%3d%2224.75%22+Text%3d%22%22+Height%3d%2215.75%22+Align%3d%22Left%22+CellHasFormula%3d%22False%22+FontName%3d%22Calibri%22+WrapText%3d%22False%22+FontSize%3d%2210%22+X%3d%2239%22+Y%3d%2214%22+%2f%3e%0d%0a++++%3c%2fTR%3e%0d%0a++++%3cTR%3e%0d%0a++++++%3cTD+Style%3d%22Class118%22+Merge%3d%22False%22+RowSpan%3d%22%22+ColSpan%3d%22%22+Format%3d%22General%22+Width%3d%2224.75%22+Text%3d%22%22+Height%3d%2215.75%22+Align%3d%22Left%22+CellHasFormula%3d%22False%22+FontName%3d%22Calibri%22+WrapText%3d%22False%22+FontSize%3d%2211%22+X%3d%221%22+Y%3d%2215%22+%2f%3e%0d%0a++++++%3cTD+Style%3d%22Class193%22+Merge%3d%22False%22+RowSpan%3d%22%22+ColSpan%3d%22%22+Format%3d%22General%22+Width%3d%2214.25%22+Text%3d%22%22+Height%3d%2215.75%22+Align%3d%22Left%22+CellHasFormula%3d%22False%22+FontName%3d%22Calibri%22+WrapText%3d%22False%22+FontSize%3d%2211%22+X%3d%222%22+Y%3d%2215%22+%2f%3e%0d%0a++++++%3cTD+Style%3d%22Class194%22+Merge%3d%22True%22+RowSpan%3d%222%22+ColSpan%3d%222%22+Format%3d%22General%22+Width%3d%2239%22+Text%3d%22Year%22+Height%3d%2230.75%22+Align%3d%22Center%22+CellHasFormula%3d%22False%22+FontName%3d%22Calibri%22+WrapText%3d%22True%22+FontSize%3d%2210%22+X%3d%223%22+Y%3d%2215%22+%2f%3e%0d%0a++++++%3cTD+Style%3d%22Class194%22+Merge%3d%22True%22+RowSpan%3d%222%22+ColSpan%3d%223%22+Format%3d%22General%22+Width%3d%2267.5%22+Text%3d%22Beginning+Balance%22+Height%3d%2230.75%22+Align%3d%22Center%22+CellHasFormula%3d%22False%22+FontName%3d%22Calibri%22+WrapText%3d%22True%22+FontSize%3d%2210%22+X%3d%225%22+Y%3d%2215%22+%2f%3e%0d%0a++++++%3cTD+Style%3d%22Class194%22+Merge%3d%22True%22+RowSpan%3d%222%22+ColSpan%3d%223%22+Format%3d%22General%22+Width%3d%2263.75%22+Text%3d%22Salary%22+Height%3d%2230.75%22+Align%3d%22Center%22+CellHasFormula%3d%22False%22+FontName%3d%22Calibri%22+WrapText%3d%22True%22+FontSize%3d%2210%22+X%3d%228%22+Y%3d%2215%22+%2f%3e%0d%0a++++++%3cTD+Style%3d%22Class194%22+Merge%3d%22True%22+RowSpan%3d%222%22+ColSpan%3d%223%22+Format%3d%22General%22+Width%3d%2263.75%22+Text%3d%22Your+Contributions%22+Height%3d%2230.75%22+Align%3d%22Center%22+CellHasFormula%3d%22False%22+FontName%3d%22Calibri%22+WrapText%3d%22True%22+FontSize%3d%2210%22+X%3d%2211%22+Y%3d%2215%22+%2f%3e%0d%0a++++++%3cTD+Style%3d%22Class194%22+Merge%3d%22True%22+RowSpan%3d%222%22+ColSpan%3d%223%22+Format%3d%22General%22+Width%3d%2263.75%22+Text%3d%22Employer+'s+Contributions%22+Height%3d%2230.75%22+Align%3d%22Center%22+CellHasFormula%3d%22False%22+FontName%3d%22Calibri%22+WrapText%3d%22True%22+FontSize%3d%2210%22+X%3d%2214%22+Y%3d%2215%22+%2f%3e%0d%0a++++++%3cTD+Style%3d%22Class194%22+Merge%3d%22True%22+RowSpan%3d%222%22+ColSpan%3d%223%22+Format%3d%22General%22+Width%3d%2263.75%22+Text%3d%22Interest+Earnings%22+Height%3d%2230.75%22+Align%3d%22Center%22+CellHasFormula%3d%22False%22+FontName%3d%22Calibri%22+WrapText%3d%22True%22+FontSize%3d%2210%22+X%3d%2217%22+Y%3d%2215%22+%2f%3e%0d%0a++++++%3cTD+Style%3d%22Class194%22+Merge%3d%22True%22+RowSpan%3d%222%22+ColSpan%3d%223%22+Format%3d%22General%22+Width%3d%2263.75%22+Text%3d%22Ending+Balance%22+Height%3d%2230.75%22+Align%3d%22Center%22+CellHasFormula%3d%22False%22+FontName%3d%22Calibri%22+WrapText%3d%22True%22+FontSize%3d%2210%22+X%3d%2220%22+Y%3d%2215%22+%2f%3e%0d%0a++++++%3cTD+Style%3d%22Class195%22+Merge%3d%22False%22+RowSpan%3d%22%22+ColSpan%3d%22%22+Format%3d%22General%22+Width%3d%2214.25%22+Text%3d%22%22+Height%3d%2215.75%22+Align%3d%22Left%22+CellHasFormula%3d%22False%22+FontName%3d%22Calibri%22+WrapText%3d%22False%22+FontSize%3d%2210%22+X%3d%2223%22+Y%3d%2215%22+%2f%3e%0d%0a++++++%3cTD+Style%3d%22Class196%22+Merge%3d%22False%22+RowSpan%3d%22%22+ColSpan%3d%22%22+Format%3d%22General%22+Width%3d%2224.75%22+Text%3d%22%22+Height%3d%2215.75%22+Align%3d%22Left%22+CellHasFormula%3d%22False%22+FontName%3d%22Calibri%22+WrapText%3d%22False%22+FontSize%3d%2210%22+X%3d%2224%22+Y%3d%2215%22+%2f%3e%0d%0a++++++%3cTD+Style%3d%22Class197%22+Merge%3d%22False%22+RowSpan%3d%22%22+ColSpan%3d%22%22+Format%3d%22General%22+Width%3d%2214.25%22+Text%3d%22%22+Height%3d%2215.75%22+Align%3d%22Left%22+CellHasFormula%3d%22False%22+FontName%3d%22Calibri%22+WrapText%3d%22False%22+FontSize%3d%2210%22+X%3d%2225%22+Y%3d%2215%22+%2f%3e%0d%0a++++++%3cTD+Style%3d%22Class198%22+Merge%3d%22True%22+RowSpan%3d%22%22+ColSpan%3d%2212%22+Format%3d%22General%22+Width%3d%22303.75%22+Text%3d%22Cumulative+Contributions+to+Balance%22+Height%3d%2215.75%22+Align%3d%22Center%22+CellHasFormula%3d%22False%22+FontName%3d%22Candara%22+WrapText%3d%22False%22+FontSize%3d%2212%22+X%3d%2226%22+Y%3d%2215%22+%2f%3e%0d%0a++++++%3cTD+Style%3d%22Class199%22+Merge%3d%22False%22+RowSpan%3d%22%22+ColSpan%3d%22%22+Format%3d%22General%22+Width%3d%2214.25%22+Text%3d%22%22+Height%3d%2215.75%22+Align%3d%22Left%22+CellHasFormula%3d%22False%22+FontName%3d%22Calibri%22+WrapText%3d%22False%22+FontSize%3d%2211%22+X%3d%2238%22+Y%3d%2215%22+%2f%3e%0d%0a++++++%3cTD+Style%3d%22Class143%22+Merge%3d%22False%22+RowSpan%3d%22%22+ColSpan%3d%22%22+Format%3d%22General%22+Width%3d%2224.75%22+Text%3d%22%22+Height%3d%2215.75%22+Align%3d%22Left%22+CellHasFormula%3d%22False%22+FontName%3d%22Calibri%22+WrapText%3d%22False%22+FontSize%3d%2210%22+X%3d%2239%22+Y%3d%2215%22+%2f%3e%0d%0a++++%3c%2fTR%3e%0d%0a++++%3cTR%3e%0d%0a++++++%3cTD+Style%3d%22Class118%22+Merge%3d%22False%22+RowSpan%3d%22%22+ColSpan%3d%22%22+Format%3d%22General%22+Width%3d%2224.75%22+Text%3d%22%22+Height%3d%2215%22+Align%3d%22Left%22+CellHasFormula%3d%22False%22+FontName%3d%22Calibri%22+WrapText%3d%22False%22+FontSize%3d%2211%22+X%3d%221%22+Y%3d%2216%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2216%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2216%22+%2f%3e%0d%0a++++++%3cTD+Style%3d%22Class196%22+Merge%3d%22False%22+RowSpan%3d%22%22+ColSpan%3d%22%22+Format%3d%22General%22+Width%3d%2224.75%22+Text%3d%22%22+Height%3d%2215%22+Align%3d%22Left%22+CellHasFormula%3d%22False%22+FontName%3d%22Calibri%22+WrapText%3d%22False%22+FontSize%3d%2210%22+X%3d%2224%22+Y%3d%2216%22+%2f%3e%0d%0a++++++%3cTD+Style%3d%22Class197%22+Merge%3d%22False%22+RowSpan%3d%22%22+ColSpan%3d%22%22+Format%3d%22General%22+Width%3d%2214.25%22+Text%3d%22%22+Height%3d%2215%22+Align%3d%22Left%22+CellHasFormula%3d%22False%22+FontName%3d%22Calibri%22+WrapText%3d%22False%22+FontSize%3d%2210%22+X%3d%2225%22+Y%3d%2216%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2226%22+Y%3d%2216%22+%2f%3e%0d%0a++++++%3cTD+Style%3d%22Class200%22+Merge%3d%22False%22+RowSpan%3d%22%22+ColSpan%3d%22%22+Format%3d%22General%22+Width%3d%2231.5%22+Text%3d%22%22+Height%3d%2215%22+Align%3d%22Left%22+CellHasFormula%3d%22False%22+FontName%3d%22Calibri%22+WrapText%3d%22False%22+FontSize%3d%2210%22+X%3d%2227%22+Y%3d%2216%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2228%22+Y%3d%2216%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2229%22+Y%3d%2216%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2230%22+Y%3d%2216%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2231%22+Y%3d%2216%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2232%22+Y%3d%2216%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2233%22+Y%3d%2216%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2234%22+Y%3d%2216%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2235%22+Y%3d%2216%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2236%22+Y%3d%2216%22+%2f%3e%0d%0a++++++%3cTD+Style%3d%22Class201%22+Merge%3d%22False%22+RowSpan%3d%22%22+ColSpan%3d%22%22+Format%3d%22General%22+Width%3d%2224.75%22+Text%3d%22%22+Height%3d%2215%22+Align%3d%22Left%22+CellHasFormula%3d%22False%22+FontName%3d%22Calibri%22+WrapText%3d%22False%22+FontSize%3d%2211%22+X%3d%2237%22+Y%3d%2216%22+%2f%3e%0d%0a++++++%3cTD+Style%3d%22Class199%22+Merge%3d%22False%22+RowSpan%3d%22%22+ColSpan%3d%22%22+Format%3d%22General%22+Width%3d%2214.25%22+Text%3d%22%22+Height%3d%2215%22+Align%3d%22Left%22+CellHasFormula%3d%22False%22+FontName%3d%22Calibri%22+WrapText%3d%22False%22+FontSize%3d%2211%22+X%3d%2238%22+Y%3d%2216%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2239%22+Y%3d%2216%22+%2f%3e%0d%0a++++%3c%2fTR%3e%0d%0a++++%3cTR%3e%0d%0a++++++%3cTD+Style%3d%22Class202%22+Merge%3d%22False%22+RowSpan%3d%22%22+ColSpan%3d%22%22+Format%3d%22General%22+Width%3d%2224.75%22+Text%3d%221%22+Height%3d%2215%22+Align%3d%22Left%22+CellHasFormula%3d%22False%22+FontName%3d%22Calibri%22+WrapText%3d%22False%22+FontSize%3d%2211%22+X%3d%221%22+Y%3d%2217%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2217%22+%2f%3e%0d%0a++++++%3cTD+Style%3d%22Class203%22+Merge%3d%22True%22+RowSpan%3d%22%22+ColSpan%3d%222%22+Format%3d%22General%22+Width%3d%2239%22+Text%3d%22%22+Height%3d%2215%22+Align%3d%22Center%22+CellHasFormula%3d%22True%22+FontName%3d%22Arial%22+WrapText%3d%22False%22+FontSize%3d%229%22+X%3d%223%22+Y%3d%2217%22+%2f%3e%0d%0a++++++%3cTD+Style%3d%22Class204%22+Merge%3d%22True%22+RowSpan%3d%22%22+ColSpan%3d%223%22+Format%3d%22%23%2c%23%230.00%22+Width%3d%2267.5%22+Text%3d%22%22+Height%3d%2215%22+Align%3d%22Center%22+CellHasFormula%3d%22True%22+FontName%3d%22Arial%22+WrapText%3d%22False%22+FontSize%3d%229%22+X%3d%225%22+Y%3d%2217%22+%2f%3e%0d%0a++++++%3cTD+Style%3d%22Class204%22+Merge%3d%22True%22+RowSpan%3d%22%22+ColSpan%3d%223%22+Format%3d%22%23%2c%23%230.00%22+Width%3d%2263.75%22+Text%3d%22%22+Height%3d%2215%22+Align%3d%22Center%22+CellHasFormula%3d%22True%22+FontName%3d%22Arial%22+WrapText%3d%22False%22+FontSize%3d%229%22+X%3d%228%22+Y%3d%2217%22+%2f%3e%0d%0a++++++%3cTD+Style%3d%22Class205%22+Merge%3d%22True%22+RowSpan%3d%22%22+ColSpan%3d%223%22+Format%3d%22%23%2c%23%230.00%22+Width%3d%2263.75%22+Text%3d%22%22+Height%3d%2215%22+Align%3d%22Center%22+CellHasFormula%3d%22True%22+FontName%3d%22Arial%22+WrapText%3d%22False%22+FontSize%3d%229%22+X%3d%2211%22+Y%3d%2217%22+%2f%3e%0d%0a++++++%3cTD+Style%3d%22Class206%22+Merge%3d%22True%22+RowSpan%3d%22%22+ColSpan%3d%223%22+Format%3d%22%23%2c%23%230.00%22+Width%3d%2263.75%22+Text%3d%22%22+Height%3d%2215%22+Align%3d%22Center%22+CellHasFormula%3d%22True%22+FontName%3d%22Arial%22+WrapText%3d%22False%22+FontSize%3d%229%22+X%3d%2214%22+Y%3d%2217%22+%2f%3e%0d%0a++++++%3cTD+Style%3d%22Class207%22+Merge%3d%22True%22+RowSpan%3d%22%22+ColSpan%3d%223%22+Format%3d%22%23%2c%23%230.00%22+Width%3d%2263.75%22+Text%3d%22%22+Height%3d%2215%22+Align%3d%22Center%22+CellHasFormula%3d%22True%22+FontName%3d%22Arial%22+WrapText%3d%22False%22+FontSize%3d%229%22+X%3d%2217%22+Y%3d%2217%22+%2f%3e%0d%0a++++++%3cTD+Style%3d%22Class203%22+Merge%3d%22True%22+RowSpan%3d%22%22+ColSpan%3d%223%22+Format%3d%22%23%2c%23%230.00%22+Width%3d%2263.75%22+Text%3d%22%22+Height%3d%2215%22+Align%3d%22Center%22+CellHasFormula%3d%22True%22+FontName%3d%22Arial%22+WrapText%3d%22False%22+FontSize%3d%229%22+X%3d%2220%22+Y%3d%2217%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2217%22+%2f%3e%0d%0a++++++%3cTD+Style%3d%22Class196%22+Merge%3d%22False%22+RowSpan%3d%22%22+ColSpan%3d%22%22+Format%3d%22General%22+Width%3d%2224.75%22+Text%3d%22%22+Height%3d%2215%22+Align%3d%22Left%22+CellHasFormula%3d%22False%22+FontName%3d%22Calibri%22+WrapText%3d%22False%22+FontSize%3d%2210%22+X%3d%2224%22+Y%3d%2217%22+%2f%3e%0d%0a++++++%3cTD+Style%3d%22Class197%22+Merge%3d%22False%22+RowSpan%3d%22%22+ColSpan%3d%22%22+Format%3d%22General%22+Width%3d%2214.25%22+Text%3d%22%22+Height%3d%2215%22+Align%3d%22Left%22+CellHasFormula%3d%22False%22+FontName%3d%22Calibri%22+WrapText%3d%22False%22+FontSize%3d%2210%22+X%3d%2225%22+Y%3d%2217%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2226%22+Y%3d%2217%22+%2f%3e%0d%0a++++++%3cTD+Style%3d%22Class201%22+Merge%3d%22False%22+RowSpan%3d%22%22+ColSpan%3d%22%22+Format%3d%22General%22+Width%3d%2231.5%22+Text%3d%22%22+Height%3d%2215%22+Align%3d%22Left%22+CellHasFormula%3d%22False%22+FontName%3d%22Calibri%22+WrapText%3d%22False%22+FontSize%3d%2211%22+X%3d%2227%22+Y%3d%2217%22+%2f%3e%0d%0a++++++%3cTD+Style%3d%22Class201%22+Merge%3d%22False%22+RowSpan%3d%22%22+ColSpan%3d%22%22+Format%3d%22General%22+Width%3d%2224.75%22+Text%3d%22%22+Height%3d%2215%22+Align%3d%22Left%22+CellHasFormula%3d%22False%22+FontName%3d%22Calibri%22+WrapText%3d%22False%22+FontSize%3d%2211%22+X%3d%2228%22+Y%3d%2217%22+%2f%3e%0d%0a++++++%3cTD+Style%3d%22Class201%22+Merge%3d%22False%22+RowSpan%3d%22%22+ColSpan%3d%22%22+Format%3d%22General%22+Width%3d%2224.75%22+Text%3d%22%22+Height%3d%2215%22+Align%3d%22Left%22+CellHasFormula%3d%22False%22+FontName%3d%22Calibri%22+WrapText%3d%22False%22+FontSize%3d%2211%22+X%3d%2229%22+Y%3d%2217%22+%2f%3e%0d%0a++++++%3cTD+Style%3d%22Class201%22+Merge%3d%22False%22+RowSpan%3d%22%22+ColSpan%3d%22%22+Format%3d%22General%22+Width%3d%2224.75%22+Text%3d%22%22+Height%3d%2215%22+Align%3d%22Left%22+CellHasFormula%3d%22False%22+FontName%3d%22Calibri%22+WrapText%3d%22False%22+FontSize%3d%2211%22+X%3d%2230%22+Y%3d%2217%22+%2f%3e%0d%0a++++++%3cTD+Style%3d%22Class201%22+Merge%3d%22False%22+RowSpan%3d%22%22+ColSpan%3d%22%22+Format%3d%22General%22+Width%3d%2224.75%22+Text%3d%22%22+Height%3d%2215%22+Align%3d%22Left%22+CellHasFormula%3d%22False%22+FontName%3d%22Calibri%22+WrapText%3d%22False%22+FontSize%3d%2211%22+X%3d%2231%22+Y%3d%2217%22+%2f%3e%0d%0a++++++%3cTD+Style%3d%22Class201%22+Merge%3d%22False%22+RowSpan%3d%22%22+ColSpan%3d%22%22+Format%3d%22General%22+Width%3d%2224.75%22+Text%3d%22%22+Height%3d%2215%22+Align%3d%22Left%22+CellHasFormula%3d%22False%22+FontName%3d%22Calibri%22+WrapText%3d%22False%22+FontSize%3d%2211%22+X%3d%2232%22+Y%3d%2217%22+%2f%3e%0d%0a++++++%3cTD+Style%3d%22Class201%22+Merge%3d%22False%22+RowSpan%3d%22%22+ColSpan%3d%22%22+Format%3d%22General%22+Width%3d%2224.75%22+Text%3d%22%22+Height%3d%2215%22+Align%3d%22Left%22+CellHasFormula%3d%22False%22+FontName%3d%22Calibri%22+WrapText%3d%22False%22+FontSize%3d%2211%22+X%3d%2233%22+Y%3d%2217%22+%2f%3e%0d%0a++++++%3cTD+Style%3d%22Class201%22+Merge%3d%22False%22+RowSpan%3d%22%22+ColSpan%3d%22%22+Format%3d%22General%22+Width%3d%2224.75%22+Text%3d%22%22+Height%3d%2215%22+Align%3d%22Left%22+CellHasFormula%3d%22False%22+FontName%3d%22Calibri%22+WrapText%3d%22False%22+FontSize%3d%2211%22+X%3d%2234%22+Y%3d%2217%22+%2f%3e%0d%0a++++++%3cTD+Style%3d%22Class201%22+Merge%3d%22False%22+RowSpan%3d%22%22+ColSpan%3d%22%22+Format%3d%22General%22+Width%3d%2224.75%22+Text%3d%22%22+Height%3d%2215%22+Align%3d%22Left%22+CellHasFormula%3d%22False%22+FontName%3d%22Calibri%22+WrapText%3d%22False%22+FontSize%3d%2211%22+X%3d%2235%22+Y%3d%2217%22+%2f%3e%0d%0a++++++%3cTD+Style%3d%22Class201%22+Merge%3d%22False%22+RowSpan%3d%22%22+ColSpan%3d%22%22+Format%3d%22General%22+Width%3d%2224.75%22+Text%3d%22%22+Height%3d%2215%22+Align%3d%22Left%22+CellHasFormula%3d%22False%22+FontName%3d%22Calibri%22+WrapText%3d%22False%22+FontSize%3d%2211%22+X%3d%2236%22+Y%3d%2217%22+%2f%3e%0d%0a++++++%3cTD+Style%3d%22Class201%22+Merge%3d%22False%22+RowSpan%3d%22%22+ColSpan%3d%22%22+Format%3d%22General%22+Width%3d%2224.75%22+Text%3d%22%22+Height%3d%2215%22+Align%3d%22Left%22+CellHasFormula%3d%22False%22+FontName%3d%22Calibri%22+WrapText%3d%22False%22+FontSize%3d%2211%22+X%3d%2237%22+Y%3d%2217%22+%2f%3e%0d%0a++++++%3cTD+Style%3d%22Class199%22+Merge%3d%22False%22+RowSpan%3d%22%22+ColSpan%3d%22%22+Format%3d%22General%22+Width%3d%2214.25%22+Text%3d%22%22+Height%3d%2215%22+Align%3d%22Left%22+CellHasFormula%3d%22False%22+FontName%3d%22Calibri%22+WrapText%3d%22False%22+FontSize%3d%2211%22+X%3d%2238%22+Y%3d%2217%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2239%22+Y%3d%2217%22+%2f%3e%0d%0a++++%3c%2fTR%3e%0d%0a++++%3cTR%3e%0d%0a++++++%3cTD+Style%3d%22Class202%22+Merge%3d%22False%22+RowSpan%3d%22%22+ColSpan%3d%22%22+Format%3d%22General%22+Width%3d%2224.75%22+Text%3d%222%22+Height%3d%2215%22+Align%3d%22Left%22+CellHasFormula%3d%22False%22+FontName%3d%22Calibri%22+WrapText%3d%22False%22+FontSize%3d%2211%22+X%3d%221%22+Y%3d%2218%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2218%22+%2f%3e%0d%0a++++++%3cTD+Style%3d%22Class208%22+Merge%3d%22True%22+RowSpan%3d%22%22+ColSpan%3d%222%22+Format%3d%22General%22+Width%3d%2239%22+Text%3d%22%22+Height%3d%2215%22+Align%3d%22Center%22+CellHasFormula%3d%22True%22+FontName%3d%22Arial%22+WrapText%3d%22False%22+FontSize%3d%229%22+X%3d%223%22+Y%3d%2218%22+%2f%3e%0d%0a++++++%3cTD+Style%3d%22Class209%22+Merge%3d%22True%22+RowSpan%3d%22%22+ColSpan%3d%223%22+Format%3d%22%23%2c%23%230.00%22+Width%3d%2267.5%22+Text%3d%22%22+Height%3d%2215%22+Align%3d%22Center%22+CellHasFormula%3d%22True%22+FontName%3d%22Arial%22+WrapText%3d%22False%22+FontSize%3d%229%22+X%3d%225%22+Y%3d%2218%22+%2f%3e%0d%0a++++++%3cTD+Style%3d%22Class209%22+Merge%3d%22True%22+RowSpan%3d%22%22+ColSpan%3d%223%22+Format%3d%22%23%2c%23%230.00%22+Width%3d%2263.75%22+Text%3d%22%22+Height%3d%2215%22+Align%3d%22Center%22+CellHasFormula%3d%22True%22+FontName%3d%22Arial%22+WrapText%3d%22False%22+FontSize%3d%229%22+X%3d%228%22+Y%3d%2218%22+%2f%3e%0d%0a++++++%3cTD+Style%3d%22Class210%22+Merge%3d%22True%22+RowSpan%3d%22%22+ColSpan%3d%223%22+Format%3d%22%23%2c%23%230.00%22+Width%3d%2263.75%22+Text%3d%22%22+Height%3d%2215%22+Align%3d%22Center%22+CellHasFormula%3d%22True%22+FontName%3d%22Arial%22+WrapText%3d%22False%22+FontSize%3d%229%22+X%3d%2211%22+Y%3d%2218%22+%2f%3e%0d%0a++++++%3cTD+Style%3d%22Class211%22+Merge%3d%22True%22+RowSpan%3d%22%22+ColSpan%3d%223%22+Format%3d%22%23%2c%23%230.00%22+Width%3d%2263.75%22+Text%3d%22%22+Height%3d%2215%22+Align%3d%22Center%22+CellHasFormula%3d%22True%22+FontName%3d%22Arial%22+WrapText%3d%22False%22+FontSize%3d%229%22+X%3d%2214%22+Y%3d%2218%22+%2f%3e%0d%0a++++++%3cTD+Style%3d%22Class212%22+Merge%3d%22True%22+RowSpan%3d%22%22+ColSpan%3d%223%22+Format%3d%22%23%2c%23%230.00%22+Width%3d%2263.75%22+Text%3d%22%22+Height%3d%2215%22+Align%3d%22Center%22+CellHasFormula%3d%22True%22+FontName%3d%22Arial%22+WrapText%3d%22False%22+FontSize%3d%229%22+X%3d%2217%22+Y%3d%2218%22+%2f%3e%0d%0a++++++%3cTD+Style%3d%22Class208%22+Merge%3d%22True%22+RowSpan%3d%22%22+ColSpan%3d%223%22+Format%3d%22%23%2c%23%230.00%22+Width%3d%2263.75%22+Text%3d%22%22+Height%3d%2215%22+Align%3d%22Center%22+CellHasFormula%3d%22True%22+FontName%3d%22Arial%22+WrapText%3d%22False%22+FontSize%3d%229%22+X%3d%2220%22+Y%3d%2218%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2218%22+%2f%3e%0d%0a++++++%3cTD+Style%3d%22Class196%22+Merge%3d%22False%22+RowSpan%3d%22%22+ColSpan%3d%22%22+Format%3d%22General%22+Width%3d%2224.75%22+Text%3d%22%22+Height%3d%2215%22+Align%3d%22Left%22+CellHasFormula%3d%22False%22+FontName%3d%22Calibri%22+WrapText%3d%22False%22+FontSize%3d%2210%22+X%3d%2224%22+Y%3d%2218%22+%2f%3e%0d%0a++++++%3cTD+Style%3d%22Class197%22+Merge%3d%22False%22+RowSpan%3d%22%22+ColSpan%3d%22%22+Format%3d%22General%22+Width%3d%2214.25%22+Text%3d%22%22+Height%3d%2215%22+Align%3d%22Left%22+CellHasFormula%3d%22False%22+FontName%3d%22Calibri%22+WrapText%3d%22False%22+FontSize%3d%2210%22+X%3d%2225%22+Y%3d%2218%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2226%22+Y%3d%2218%22%3e%0d%0a++++++++%3cChart%3e%0d%0a++++++++++%3cNameIndex%3e0%3c%2fNameIndex%3e%0d%0a++++++++++%3cZOrder%3e1%3c%2fZOrder%3e%0d%0a++++++++++%3cChartType%3exlColumnClustered%3c%2fChartType%3e%0d%0a++++++++++%3cChartHeight%3e170.25%3c%2fChartHeight%3e%0d%0a++++++++++%3cChartWidth%3e283.499847412109%3c%2fChartWidth%3e%0d%0a++++++++++%3cPlotHeight%3e162.359606299213%3c%2fPlotHeight%3e%0d%0a++++++++++%3cPlotWidth%3e255.23811023622%3c%2fPlotWidth%3e%0d%0a++++++++++%3cPlotTop%3e3.8903937007874%3c%2fPlotTop%3e%0d%0a++++++++++%3cPlotLeft%3e6.57645669291339%3c%2fPlotLeft%3e%0d%0a++++++++++%3cPlotColor%3e-1%3c%2fPlotColor%3e%0d%0a++++++++++%3cWallColor%3e-1%3c%2fWallColor%3e%0d%0a++++++++++%3cLegendBoxBackColor%3e-65537%3c%2fLegendBoxBackColor%3e%0d%0a++++++++++%3cLegendBoxTop%3e7.83992125984252%3c%2fLegendBoxTop%3e%0d%0a++++++++++%3cLegendBoxLeft%3e49.9612598425197%3c%2fLegendBoxLeft%3e%0d%0a++++++++++%3cXAxisLabelStep%3e1%3c%2fXAxisLabelStep%3e%0d%0a++++++++++%3cXAxisTitle+%2f%3e%0d%0a++++++++++%3cYAxisTitle+%2f%3e%0d%0a++++++++++%3cXAxisHasMajorGrid%3efalse%3c%2fXAxisHasMajorGrid%3e%0d%0a++++++++++%3cYAxisHasMajorGrid%3efalse%3c%2fYAxisHasMajorGrid%3e%0d%0a++++++++++%3cXAxisHasMinorGrid%3efalse%3c%2fXAxisHasMinorGrid%3e%0d%0a++++++++++%3cYAxisHasMinorGrid%3efalse%3c%2fYAxisHasMinorGrid%3e%0d%0a++++++++++%3cTop%3e0.0499938964844015%3c%2fTop%3e%0d%0a++++++++++%3cLeft%3e7.39820076676257E-06%3c%2fLeft%3e%0d%0a++++++++++%3cTitle+%2f%3e%0d%0a++++++++++%3cFont+%2f%3e%0d%0a++++++++++%3cChartColor%3e-1%3c%2fChartColor%3e%0d%0a++++++++++%3cSeriesCollection%3e%0d%0a++++++++++++%3cSeries%3e%0d%0a++++++++++++++%3cNameIndex%3e0%3c%2fNameIndex%3e%0d%0a++++++++++++++%3cName%3eYour%3c%2fName%3e%0d%0a++++++++++++++%3cColor%3e-11566659%3c%2fColor%3e%0d%0a++++++++++++++%3cBorderColor%3e-65537%3c%2fBorderColor%3e%0d%0a++++++++++++%3c%2fSeries%3e%0d%0a++++++++++++%3cSeries%3e%0d%0a++++++++++++++%3cNameIndex%3e1%3c%2fNameIndex%3e%0d%0a++++++++++++++%3cName%3eEmployer's%3c%2fName%3e%0d%0a++++++++++++++%3cColor%3e-4173747%3c%2fColor%3e%0d%0a++++++++++++++%3cBorderColor%3e-65537%3c%2fBorderColor%3e%0d%0a++++++++++++%3c%2fSeries%3e%0d%0a++++++++++++%3cSeries%3e%0d%0a++++++++++++++%3cNameIndex%3e2%3c%2fNameIndex%3e%0d%0a++++++++++++++%3cName%3eInterest%3c%2fName%3e%0d%0a++++++++++++++%3cColor%3e-6571175%3c%2fColor%3e%0d%0a++++++++++++++%3cBorderColor%3e-65537%3c%2fBorderColor%3e%0d%0a++++++++++++%3c%2fSeries%3e%0d%0a++++++++++%3c%2fSeriesCollection%3e%0d%0a++++++++++%3cLegendPosition+%2f%3e%0d%0a++++++++++%3cHasLegend%3etrue%3c%2fHasLegend%3e%0d%0a++++++++++%3cAbsoluteTop%3e281.999908447266%3c%2fAbsoluteTop%3e%0d%0a++++++++++%3cAbsoluteLeft%3e517.500183105469%3c%2fAbsoluteLeft%3e%0d%0a++++++++%3c%2fChart%3e%0d%0a++++++%3c%2fTD%3e%0d%0a++++++%3cTD+Style%3d%22Class201%22+Merge%3d%22False%22+RowSpan%3d%22%22+ColSpan%3d%22%22+Format%3d%22General%22+Width%3d%2231.5%22+Text%3d%22%22+Height%3d%2215%22+Align%3d%22Left%22+CellHasFormula%3d%22False%22+FontName%3d%22Calibri%22+WrapText%3d%22False%22+FontSize%3d%2211%22+X%3d%2227%22+Y%3d%2218%22+%2f%3e%0d%0a++++++%3cTD+Style%3d%22Class201%22+Merge%3d%22False%22+RowSpan%3d%22%22+ColSpan%3d%22%22+Format%3d%22General%22+Width%3d%2224.75%22+Text%3d%22%22+Height%3d%2215%22+Align%3d%22Left%22+CellHasFormula%3d%22False%22+FontName%3d%22Calibri%22+WrapText%3d%22False%22+FontSize%3d%2211%22+X%3d%2228%22+Y%3d%2218%22+%2f%3e%0d%0a++++++%3cTD+Style%3d%22Class201%22+Merge%3d%22False%22+RowSpan%3d%22%22+ColSpan%3d%22%22+Format%3d%22General%22+Width%3d%2224.75%22+Text%3d%22%22+Height%3d%2215%22+Align%3d%22Left%22+CellHasFormula%3d%22False%22+FontName%3d%22Calibri%22+WrapText%3d%22False%22+FontSize%3d%2211%22+X%3d%2229%22+Y%3d%2218%22+%2f%3e%0d%0a++++++%3cTD+Style%3d%22Class201%22+Merge%3d%22False%22+RowSpan%3d%22%22+ColSpan%3d%22%22+Format%3d%22General%22+Width%3d%2224.75%22+Text%3d%22%22+Height%3d%2215%22+Align%3d%22Left%22+CellHasFormula%3d%22False%22+FontName%3d%22Calibri%22+WrapText%3d%22False%22+FontSize%3d%2211%22+X%3d%2230%22+Y%3d%2218%22+%2f%3e%0d%0a++++++%3cTD+Style%3d%22Class201%22+Merge%3d%22False%22+RowSpan%3d%22%22+ColSpan%3d%22%22+Format%3d%22General%22+Width%3d%2224.75%22+Text%3d%22%22+Height%3d%2215%22+Align%3d%22Left%22+CellHasFormula%3d%22False%22+FontName%3d%22Calibri%22+WrapText%3d%22False%22+FontSize%3d%2211%22+X%3d%2231%22+Y%3d%2218%22+%2f%3e%0d%0a++++++%3cTD+Style%3d%22Class201%22+Merge%3d%22False%22+RowSpan%3d%22%22+ColSpan%3d%22%22+Format%3d%22General%22+Width%3d%2224.75%22+Text%3d%22%22+Height%3d%2215%22+Align%3d%22Left%22+CellHasFormula%3d%22False%22+FontName%3d%22Calibri%22+WrapText%3d%22False%22+FontSize%3d%2211%22+X%3d%2232%22+Y%3d%2218%22+%2f%3e%0d%0a++++++%3cTD+Style%3d%22Class201%22+Merge%3d%22False%22+RowSpan%3d%22%22+ColSpan%3d%22%22+Format%3d%22General%22+Width%3d%2224.75%22+Text%3d%22%22+Height%3d%2215%22+Align%3d%22Left%22+CellHasFormula%3d%22False%22+FontName%3d%22Calibri%22+WrapText%3d%22False%22+FontSize%3d%2211%22+X%3d%2233%22+Y%3d%2218%22+%2f%3e%0d%0a++++++%3cTD+Style%3d%22Class201%22+Merge%3d%22False%22+RowSpan%3d%22%22+ColSpan%3d%22%22+Format%3d%22General%22+Width%3d%2224.75%22+Text%3d%22%22+Height%3d%2215%22+Align%3d%22Left%22+CellHasFormula%3d%22False%22+FontName%3d%22Calibri%22+WrapText%3d%22False%22+FontSize%3d%2211%22+X%3d%2234%22+Y%3d%2218%22+%2f%3e%0d%0a++++++%3cTD+Style%3d%22Class201%22+Merge%3d%22False%22+RowSpan%3d%22%22+ColSpan%3d%22%22+Format%3d%22General%22+Width%3d%2224.75%22+Text%3d%22%22+Height%3d%2215%22+Align%3d%22Left%22+CellHasFormula%3d%22False%22+FontName%3d%22Calibri%22+WrapText%3d%22False%22+FontSize%3d%2211%22+X%3d%2235%22+Y%3d%2218%22+%2f%3e%0d%0a++++++%3cTD+Style%3d%22Class201%22+Merge%3d%22False%22+RowSpan%3d%22%22+ColSpan%3d%22%22+Format%3d%22General%22+Width%3d%2224.75%22+Text%3d%22%22+Height%3d%2215%22+Align%3d%22Left%22+CellHasFormula%3d%22False%22+FontName%3d%22Calibri%22+WrapText%3d%22False%22+FontSize%3d%2211%22+X%3d%2236%22+Y%3d%2218%22+%2f%3e%0d%0a++++++%3cTD+Style%3d%22Class201%22+Merge%3d%22False%22+RowSpan%3d%22%22</t>
  </si>
  <si>
    <t xml:space="preserve"> +ColSpan%3d%22%22+Format%3d%22General%22+Width%3d%2224.75%22+Text%3d%22%22+Height%3d%2215%22+Align%3d%22Left%22+CellHasFormula%3d%22False%22+FontName%3d%22Calibri%22+WrapText%3d%22False%22+FontSize%3d%2211%22+X%3d%2237%22+Y%3d%2218%22+%2f%3e%0d%0a++++++%3cTD+Style%3d%22Class199%22+Merge%3d%22False%22+RowSpan%3d%22%22+ColSpan%3d%22%22+Format%3d%22General%22+Width%3d%2214.25%22+Text%3d%22%22+Height%3d%2215%22+Align%3d%22Left%22+CellHasFormula%3d%22False%22+FontName%3d%22Calibri%22+WrapText%3d%22False%22+FontSize%3d%2211%22+X%3d%2238%22+Y%3d%2218%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2239%22+Y%3d%2218%22+%2f%3e%0d%0a++++%3c%2fTR%3e%0d%0a++++%3cTR%3e%0d%0a++++++%3cTD+Style%3d%22Class202%22+Merge%3d%22False%22+RowSpan%3d%22%22+ColSpan%3d%22%22+Format%3d%22General%22+Width%3d%2224.75%22+Text%3d%223%22+Height%3d%2215%22+Align%3d%22Left%22+CellHasFormula%3d%22False%22+FontName%3d%22Calibri%22+WrapText%3d%22False%22+FontSize%3d%2211%22+X%3d%221%22+Y%3d%2219%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2219%22+%2f%3e%0d%0a++++++%3cTD+Style%3d%22Class203%22+Merge%3d%22True%22+RowSpan%3d%22%22+ColSpan%3d%222%22+Format%3d%22General%22+Width%3d%2239%22+Text%3d%22%22+Height%3d%2215%22+Align%3d%22Center%22+CellHasFormula%3d%22True%22+FontName%3d%22Arial%22+WrapText%3d%22False%22+FontSize%3d%229%22+X%3d%223%22+Y%3d%2219%22+%2f%3e%0d%0a++++++%3cTD+Style%3d%22Class204%22+Merge%3d%22True%22+RowSpan%3d%22%22+ColSpan%3d%223%22+Format%3d%22%23%2c%23%230.00%22+Width%3d%2267.5%22+Text%3d%22%22+Height%3d%2215%22+Align%3d%22Center%22+CellHasFormula%3d%22True%22+FontName%3d%22Arial%22+WrapText%3d%22False%22+FontSize%3d%229%22+X%3d%225%22+Y%3d%2219%22+%2f%3e%0d%0a++++++%3cTD+Style%3d%22Class204%22+Merge%3d%22True%22+RowSpan%3d%22%22+ColSpan%3d%223%22+Format%3d%22%23%2c%23%230.00%22+Width%3d%2263.75%22+Text%3d%22%22+Height%3d%2215%22+Align%3d%22Center%22+CellHasFormula%3d%22True%22+FontName%3d%22Arial%22+WrapText%3d%22False%22+FontSize%3d%229%22+X%3d%228%22+Y%3d%2219%22+%2f%3e%0d%0a++++++%3cTD+Style%3d%22Class205%22+Merge%3d%22True%22+RowSpan%3d%22%22+ColSpan%3d%223%22+Format%3d%22%23%2c%23%230.00%22+Width%3d%2263.75%22+Text%3d%22%22+Height%3d%2215%22+Align%3d%22Center%22+CellHasFormula%3d%22True%22+FontName%3d%22Arial%22+WrapText%3d%22False%22+FontSize%3d%229%22+X%3d%2211%22+Y%3d%2219%22+%2f%3e%0d%0a++++++%3cTD+Style%3d%22Class206%22+Merge%3d%22True%22+RowSpan%3d%22%22+ColSpan%3d%223%22+Format%3d%22%23%2c%23%230.00%22+Width%3d%2263.75%22+Text%3d%22%22+Height%3d%2215%22+Align%3d%22Center%22+CellHasFormula%3d%22True%22+FontName%3d%22Arial%22+WrapText%3d%22False%22+FontSize%3d%229%22+X%3d%2214%22+Y%3d%2219%22+%2f%3e%0d%0a++++++%3cTD+Style%3d%22Class207%22+Merge%3d%22True%22+RowSpan%3d%22%22+ColSpan%3d%223%22+Format%3d%22%23%2c%23%230.00%22+Width%3d%2263.75%22+Text%3d%22%22+Height%3d%2215%22+Align%3d%22Center%22+CellHasFormula%3d%22True%22+FontName%3d%22Arial%22+WrapText%3d%22False%22+FontSize%3d%229%22+X%3d%2217%22+Y%3d%2219%22+%2f%3e%0d%0a++++++%3cTD+Style%3d%22Class203%22+Merge%3d%22True%22+RowSpan%3d%22%22+ColSpan%3d%223%22+Format%3d%22%23%2c%23%230.00%22+Width%3d%2263.75%22+Text%3d%22%22+Height%3d%2215%22+Align%3d%22Center%22+CellHasFormula%3d%22True%22+FontName%3d%22Arial%22+WrapText%3d%22False%22+FontSize%3d%229%22+X%3d%2220%22+Y%3d%2219%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2219%22+%2f%3e%0d%0a++++++%3cTD+Style%3d%22Class196%22+Merge%3d%22False%22+RowSpan%3d%22%22+ColSpan%3d%22%22+Format%3d%22General%22+Width%3d%2224.75%22+Text%3d%22%22+Height%3d%2215%22+Align%3d%22Left%22+CellHasFormula%3d%22False%22+FontName%3d%22Calibri%22+WrapText%3d%22False%22+FontSize%3d%2210%22+X%3d%2224%22+Y%3d%2219%22+%2f%3e%0d%0a++++++%3cTD+Style%3d%22Class197%22+Merge%3d%22False%22+RowSpan%3d%22%22+ColSpan%3d%22%22+Format%3d%22General%22+Width%3d%2214.25%22+Text%3d%22%22+Height%3d%2215%22+Align%3d%22Left%22+CellHasFormula%3d%22False%22+FontName%3d%22Calibri%22+WrapText%3d%22False%22+FontSize%3d%2210%22+X%3d%2225%22+Y%3d%2219%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2226%22+Y%3d%2219%22+%2f%3e%0d%0a++++++%3cTD+Style%3d%22Class200%22+Merge%3d%22False%22+RowSpan%3d%22%22+ColSpan%3d%22%22+Format%3d%22General%22+Width%3d%2231.5%22+Text%3d%22%22+Height%3d%2215%22+Align%3d%22Left%22+CellHasFormula%3d%22False%22+FontName%3d%22Calibri%22+WrapText%3d%22False%22+FontSize%3d%2210%22+X%3d%2227%22+Y%3d%2219%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2228%22+Y%3d%2219%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2229%22+Y%3d%2219%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2230%22+Y%3d%2219%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2231%22+Y%3d%2219%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2232%22+Y%3d%2219%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2233%22+Y%3d%2219%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2234%22+Y%3d%2219%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2235%22+Y%3d%2219%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2236%22+Y%3d%2219%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2237%22+Y%3d%2219%22+%2f%3e%0d%0a++++++%3cTD+Style%3d%22Class213%22+Merge%3d%22False%22+RowSpan%3d%22%22+ColSpan%3d%22%22+Format%3d%22General%22+Width%3d%2214.25%22+Text%3d%22%22+Height%3d%2215%22+Align%3d%22Left%22+CellHasFormula%3d%22False%22+FontName%3d%22Calibri%22+WrapText%3d%22False%22+FontSize%3d%2210%22+X%3d%2238%22+Y%3d%2219%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2239%22+Y%3d%2219%22+%2f%3e%0d%0a++++%3c%2fTR%3e%0d%0a++++%3cTR%3e%0d%0a++++++%3cTD+Style%3d%22Class202%22+Merge%3d%22False%22+RowSpan%3d%22%22+ColSpan%3d%22%22+Format%3d%22General%22+Width%3d%2224.75%22+Text%3d%224%22+Height%3d%2215%22+Align%3d%22Left%22+CellHasFormula%3d%22False%22+FontName%3d%22Calibri%22+WrapText%3d%22False%22+FontSize%3d%2211%22+X%3d%221%22+Y%3d%2220%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2220%22+%2f%3e%0d%0a++++++%3cTD+Style%3d%22Class208%22+Merge%3d%22True%22+RowSpan%3d%22%22+ColSpan%3d%222%22+Format%3d%22General%22+Width%3d%2239%22+Text%3d%22%22+Height%3d%2215%22+Align%3d%22Center%22+CellHasFormula%3d%22True%22+FontName%3d%22Arial%22+WrapText%3d%22False%22+FontSize%3d%229%22+X%3d%223%22+Y%3d%2220%22+%2f%3e%0d%0a++++++%3cTD+Style%3d%22Class209%22+Merge%3d%22True%22+RowSpan%3d%22%22+ColSpan%3d%223%22+Format%3d%22%23%2c%23%230.00%22+Width%3d%2267.5%22+Text%3d%22%22+Height%3d%2215%22+Align%3d%22Center%22+CellHasFormula%3d%22True%22+FontName%3d%22Arial%22+WrapText%3d%22False%22+FontSize%3d%229%22+X%3d%225%22+Y%3d%2220%22+%2f%3e%0d%0a++++++%3cTD+Style%3d%22Class209%22+Merge%3d%22True%22+RowSpan%3d%22%22+ColSpan%3d%223%22+Format%3d%22%23%2c%23%230.00%22+Width%3d%2263.75%22+Text%3d%22%22+Height%3d%2215%22+Align%3d%22Center%22+CellHasFormula%3d%22True%22+FontName%3d%22Arial%22+WrapText%3d%22False%22+FontSize%3d%229%22+X%3d%228%22+Y%3d%2220%22+%2f%3e%0d%0a++++++%3cTD+Style%3d%22Class210%22+Merge%3d%22True%22+RowSpan%3d%22%22+ColSpan%3d%223%22+Format%3d%22%23%2c%23%230.00%22+Width%3d%2263.75%22+Text%3d%22%22+Height%3d%2215%22+Align%3d%22Center%22+CellHasFormula%3d%22True%22+FontName%3d%22Arial%22+WrapText%3d%22False%22+FontSize%3d%229%22+X%3d%2211%22+Y%3d%2220%22+%2f%3e%0d%0a++++++%3cTD+Style%3d%22Class211%22+Merge%3d%22True%22+RowSpan%3d%22%22+ColSpan%3d%223%22+Format%3d%22%23%2c%23%230.00%22+Width%3d%2263.75%22+Text%3d%22%22+Height%3d%2215%22+Align%3d%22Center%22+CellHasFormula%3d%22True%22+FontName%3d%22Arial%22+WrapText%3d%22False%22+FontSize%3d%229%22+X%3d%2214%22+Y%3d%2220%22+%2f%3e%0d%0a++++++%3cTD+Style%3d%22Class212%22+Merge%3d%22True%22+RowSpan%3d%22%22+ColSpan%3d%223%22+Format%3d%22%23%2c%23%230.00%22+Width%3d%2263.75%22+Text%3d%22%22+Height%3d%2215%22+Align%3d%22Center%22+CellHasFormula%3d%22True%22+FontName%3d%22Arial%22+WrapText%3d%22False%22+FontSize%3d%229%22+X%3d%2217%22+Y%3d%2220%22+%2f%3e%0d%0a++++++%3cTD+Style%3d%22Class208%22+Merge%3d%22True%22+RowSpan%3d%22%22+ColSpan%3d%223%22+Format%3d%22%23%2c%23%230.00%22+Width%3d%2263.75%22+Text%3d%22%22+Height%3d%2215%22+Align%3d%22Center%22+CellHasFormula%3d%22True%22+FontName%3d%22Arial%22+WrapText%3d%22False%22+FontSize%3d%229%22+X%3d%2220%22+Y%3d%2220%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2220%22+%2f%3e%0d%0a++++++%3cTD+Style%3d%22Class196%22+Merge%3d%22False%22+RowSpan%3d%22%22+ColSpan%3d%22%22+Format%3d%22General%22+Width%3d%2224.75%22+Text%3d%22%22+Height%3d%2215%22+Align%3d%22Left%22+CellHasFormula%3d%22False%22+FontName%3d%22Calibri%22+WrapText%3d%22False%22+FontSize%3d%2210%22+X%3d%2224%22+Y%3d%2220%22+%2f%3e%0d%0a++++++%3cTD+Style%3d%22Class197%22+Merge%3d%22False%22+RowSpan%3d%22%22+ColSpan%3d%22%22+Format%3d%22General%22+Width%3d%2214.25%22+Text%3d%22%22+Height%3d%2215%22+Align%3d%22Left%22+CellHasFormula%3d%22False%22+FontName%3d%22Calibri%22+WrapText%3d%22False%22+FontSize%3d%2210%22+X%3d%2225%22+Y%3d%2220%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2226%22+Y%3d%2220%22+%2f%3e%0d%0a++++++%3cTD+Style%3d%22Class200%22+Merge%3d%22False%22+RowSpan%3d%22%22+ColSpan%3d%22%22+Format%3d%22General%22+Width%3d%2231.5%22+Text%3d%22%22+Height%3d%2215%22+Align%3d%22Left%22+CellHasFormula%3d%22False%22+FontName%3d%22Calibri%22+WrapText%3d%22False%22+FontSize%3d%2210%22+X%3d%2227%22+Y%3d%2220%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2228%22+Y%3d%2220%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2229%22+Y%3d%2220%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2230%22+Y%3d%2220%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2231%22+Y%3d%2220%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2232%22+Y%3d%2220%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2233%22+Y%3d%2220%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2234%22+Y%3d%2220%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2235%22+Y%3d%2220%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2236%22+Y%3d%2220%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2237%22+Y%3d%2220%22+%2f%3e%0d%0a++++++%3cTD+Style%3d%22Class213%22+Merge%3d%22False%22+RowSpan%3d%22%22+ColSpan%3d%22%22+Format%3d%22General%22+Width%3d%2214.25%22+Text%3d%22%22+Height%3d%2215%22+Align%3d%22Left%22+CellHasFormula%3d%22False%22+FontName%3d%22Calibri%22+WrapText%3d%22False%22+FontSize%3d%2210%22+X%3d%2238%22+Y%3d%2220%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2239%22+Y%3d%2220%22+%2f%3e%0d%0a++++%3c%2fTR%3e%0d%0a++++%3cTR%3e%0d%0a++++++%3cTD+Style%3d%22Class202%22+Merge%3d%22False%22+RowSpan%3d%22%22+ColSpan%3d%22%22+Format%3d%22General%22+Width%3d%2224.75%22+Text%3d%225%22+Height%3d%2215%22+Align%3d%22Left%22+CellHasFormula%3d%22False%22+FontName%3d%22Calibri%22+WrapText%3d%22False%22+FontSize%3d%2211%22+X%3d%221%22+Y%3d%2221%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2221%22+%2f%3e%0d%0a++++++%3cTD+Style%3d%22Class203%22+Merge%3d%22True%22+RowSpan%3d%22%22+ColSpan%3d%222%22+Format%3d%22General%22+Width%3d%2239%22+Text%3d%22%22+Height%3d%2215%22+Align%3d%22Center%22+CellHasFormula%3d%22True%22+FontName%3d%22Arial%22+WrapText%3d%22False%22+FontSize%3d%229%22+X%3d%223%22+Y%3d%2221%22+%2f%3e%0d%0a++++++%3cTD+Style%3d%22Class204%22+Merge%3d%22True%22+RowSpan%3d%22%22+ColSpan%3d%223%22+Format%3d%22%23%2c%23%230.00%22+Width%3d%2267.5%22+Text%3d%22%22+Height%3d%2215%22+Align%3d%22Center%22+CellHasFormula%3d%22True%22+FontName%3d%22Arial%22+WrapText%3d%22False%22+FontSize%3d%229%22+X%3d%225%22+Y%3d%2221%22+%2f%3e%0d%0a++++++%3cTD+Style%3d%22Class204%22+Merge%3d%22True%22+RowSpan%3d%22%22+ColSpan%3d%223%22+Format%3d%22%23%2c%23%230.00%22+Width%3d%2263.75%22+Text%3d%22%22+Height%3d%2215%22+Align%3d%22Center%22+CellHasFormula%3d%22True%22+FontName%3d%22Arial%22+WrapText%3d%22False%22+FontSize%3d%229%22+X%3d%228%22+Y%3d%2221%22+%2f%3e%0d%0a++++++%3cTD+Style%3d%22Class205%22+Merge%3d%22True%22+RowSpan%3d%22%22+ColSpan%3d%223%22+Format%3d%22%23%2c%23%230.00%22+Width%3d%2263.75%22+Text%3d%22%22+Height%3d%2215%22+Align%3d%22Center%22+CellHasFormula%3d%22True%22+FontName%3d%22Arial%22+WrapText%3d%22False%22+FontSize%3d%229%22+X%3d%2211%22+Y%3d%2221%22+%2f%3e%0d%0a++++++%3cTD+Style%3d%22Class206%22+Merge%3d%22True%22+RowSpan%3d%22%22+ColSpan%3d%223%22+Format%3d%22%23%2c%23%230.00%22+Width%3d%2263.75%22+Text%3d%22%22+Height%3d%2215%22+Align%3d%22Center%22+CellHasFormula%3d%22True%22+FontName%3d%22Arial%22+WrapText%3d%22False%22+FontSize%3d%229%22+X%3d%2214%22+Y%3d%2221%22+%2f%3e%0d%0a++++++%3cTD+Style%3d%22Class207%22+Merge%3d%22True%22+RowSpan%3d%22%22+ColSpan%3d%223%22+Format%3d%22%23%2c%23%230.00%22+Width%3d%2263.75%22+Text%3d%22%22+Height%3d%2215%22+Align%3d%22Center%22+CellHasFormula%3d%22True%22+FontName%3d%22Arial%22+WrapText%3d%22False%22+FontSize%3d%229%22+X%3d%2217%22+Y%3d%2221%22+%2f%3e%0d%0a++++++%3cTD+Style%3d%22Class203%22+Merge%3d%22True%22+RowSpan%3d%22%22+ColSpan%3d%223%22+Format%3d%22%23%2c%23%230.00%22+Width%3d%2263.75%22+Text%3d%22%22+Height%3d%2215%22+Align%3d%22Center%22+CellHasFormula%3d%22True%22+FontName%3d%22Arial%22+WrapText%3d%22False%22+FontSize%3d%229%22+X%3d%2220%22+Y%3d%2221%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2221%22+%2f%3e%0d%0a++++++%3cTD+Style%3d%22Class196%22+Merge%3d%22False%22+RowSpan%3d%22%22+ColSpan%3d%22%22+Format%3d%22General%22+Width%3d%2224.75%22+Text%3d%22%22+Height%3d%2215%22+Align%3d%22Left%22+CellHasFormula%3d%22False%22+FontName%3d%22Calibri%22+WrapText%3d%22False%22+FontSize%3d%2210%22+X%3d%2224%22+Y%3d%2221%22+%2f%3e%0d%0a++++++%3cTD+Style%3d%22Class197%22+Merge%3d%22False%22+RowSpan%3d%22%22+ColSpan%3d%22%22+Format%3d%22General%22+Width%3d%2214.25%22+Text%3d%22%22+Height%3d%2215%22+Align%3d%22Left%22+CellHasFormula%3d%22False%22+FontName%3d%22Calibri%22+WrapText%3d%22False%22+FontSize%3d%2210%22+X%3d%2225%22+Y%3d%2221%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2226%22+Y%3d%2221%22+%2f%3e%0d%0a++++++%3cTD+Style%3d%22Class200%22+Merge%3d%22False%22+RowSpan%3d%22%22+ColSpan%3d%22%22+Format%3d%22General%22+Width%3d%2231.5%22+Text%3d%22%22+Height%3d%2215%22+Align%3d%22Left%22+CellHasFormula%3d%22False%22+FontName%3d%22Calibri%22+WrapText%3d%22False%22+FontSize%3d%2210%22+X%3d%2227%22+Y%3d%2221%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2228%22+Y%3d%2221%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2229%22+Y%3d%2221%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2230%22+Y%3d%2221%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2231%22+Y%3d%2221%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2232%22+Y%3d%2221%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2233%22+Y%3d%2221%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2234%22+Y%3d%2221%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2235%22+Y%3d%2221%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2236%22+Y%3d%2221%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2237%22+Y%3d%2221%22+%2f%3e%0d%0a++++++%3cTD+Style%3d%22Class213%22+Merge%3d%22False%22+RowSpan%3d%22%22+ColSpan%3d%22%22+Format%3d%22General%22+Width%3d%2214.25%22+Text%3d%22%22+Height%3d%2215%22+Align%3d%22Left%22+CellHasFormula%3d%22False%22+FontName%3d%22Calibri%22+WrapText%3d%22False%22+FontSize%3d%2210%22+X%3d%2238%22+Y%3d%2221%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2239%22+Y%3d%2221%22+%2f%3e%0d%0a++++%3c%2fTR%3e%0d%0a++++%3cTR%3e%0d%0a++++++%3cTD+Style%3d%22Class202%22+Merge%3d%22False%22+RowSpan%3d%22%22+ColSpan%3d%22%22+Format%3d%22General%22+Width%3d%2224.75%22+Text%3d%226%22+Height%3d%2215%22+Align%3d%22Left%22+CellHasFormula%3d%22False%22+FontName%3d%22Calibri%22+WrapText%3d%22False%22+FontSize%3d%2211%22+X%3d%221%22+Y%3d%2222%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2222%22+%2f%3e%0d%0a++++++%3cTD+Style%3d%22Class208%22+Merge%3d%22True%22+RowSpan%3d%22%22+ColSpan%3d%222%22+Format%3d%22General%22+Width%3d%2239%22+Text%3d%22%22+Height%3d%2215%22+Align%3d%22Center%22+CellHasFormula%3d%22True%22+FontName%3d%22Arial%22+WrapText%3d%22False%22+FontSize%3d%229%22+X%3d%223%22+Y%3d%2222%22+%2f%3e%0d%0a++++++%3cTD+Style%3d%22Class209%22+Merge%3d%22True%22+RowSpan%3d%22%22+ColSpan%3d%223%22+Format%3d%22%23%2c%23%230.00%22+Width%3d%2267.5%22+Text%3d%22%22+Height%3d%2215%22+Align%3d%22Center%22+CellHasFormula%3d%22True%22+FontName%3d%22Arial%22+WrapText%3d%22False%22+FontSize%3d%229%22+X%3d%225%22+Y%3d%2222%22+%2f%3e%0d%0a++++++%3cTD+Style%3d%22Class209%22+Merge%3d%22True%22+RowSpan%3d%22%22+ColSpan%3d%223%22+Format%3d%22%23%2c%23%230.00%22+Width%3d%2263.75%22+Text%3d%22%22+Height%3d%2215%22+Align%3d%22Center%22+CellHasFormula%3d%22True%22+FontName%3d%22Arial%22+WrapText%3d%22False%22+FontSize%3d%229%22+X%3d%228%22+Y%3d%2222%22+%2f%3e%0d%0a++++++%3cTD+Style%3d%22Class210%22+Merge%3d%22True%22+RowSpan%3d%22%22+ColSpan%3d%223%22+Format%3d%22%23%2c%23%230.00%22+Width%3d%2263.75%22+Text%3d%22%22+Height%3d%2215%22+Align%3d%22Center%22+CellHasFormula%3d%22True%22+FontName%3d%22Arial%22+WrapText%3d%22False%22+FontSize%3d%229%22+X%3d%2211%22+Y%3d%2222%22+%2f%3e%0d%0a++++++%3cTD+Style%3d%22Class211%22+Merge%3d%22True%22+RowSpan%3d%22%22+ColSpan%3d%223%22+Format%3d%22%23%2c%23%230.00%22+Width%3d%2263.75%22+Text%3d%22%22+Height%3d%2215%22+Align%3d%22Center%22+CellHasFormula%3d%22True%22+FontName%3d%22Arial%22+WrapText%3d%22False%22+FontSize%3d%229%22+X%3d%2214%22+Y%3d%2222%22+%2f%3e%0d%0a++++++%3cTD+Style%3d%22Class212%22+Merge%3d%22True%22+RowSpan%3d%22%22+ColSpan%3d%223%22+Format%3d%22%23%2c%23%230.00%22+Width%3d%2263.75%22+Text%3d%22%22+Height%3d%2215%22+Align%3d%22Center%22+CellHasFormula%3d%22True%22+FontName%3d%22Arial%22+WrapText%3d%22False%22+FontSize%3d%229%22+X%3d%2217%22+Y%3d%2222%22+%2f%3e%0d%0a++++++%3cTD+Style%3d%22Class208%22+Merge%3d%22True%22+RowSpan%3d%22%22+ColSpan%3d%223%22+Format%3d%22%23%2c%23%230.00%22+Width%3d%2263.75%22+Text%3d%22%22+Height%3d%2215%22+Align%3d%22Center%22+CellHasFormula%3d%22True%22+FontName%3d%22Arial%22+WrapText%3d%22False%22+FontSize%3d%229%22+X%3d%2220%22+Y%3d%2222%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2222%22+%2f%3e%0d%0a++++++%3cTD+Style%3d%22Class196%22+Merge%3d%22False%22+RowSpan%3d%22%22+ColSpan%3d%22%22+Format%3d%22General%22+Width%3d%2224.75%22+Text%3d%22%22+Height%3d%2215%22+Align%3d%22Left%22+CellHasFormula%3d%22False%22+FontName%3d%22Calibri%22+WrapText%3d%22False%22+FontSize%3d%2210%22+X%3d%2224%22+Y%3d%2222%22+%2f%3e%0d%0a++++++%3cTD+Style%3d%22Class197%22+Merge%3d%22False%22+RowSpan%3d%22%22+ColSpan%3d%22%22+Format%3d%22General%22+Width%3d%2214.25%22+Text%3d%22%22+Height%3d%2215%22+Align%3d%22Left%22+CellHasFormula%3d%22False%22+FontName%3d%22Calibri%22+WrapText%3d%22False%22+FontSize%3d%2210%22+X%3d%2225%22+Y%3d%2222%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2226%22+Y%3d%2222%22+%2f%3e%0d%0a++++++%3cTD+Style%3d%22Class200%22+Merge%3d%22False%22+RowSpan%3d%22%22+ColSpan%3d%22%22+Format%3d%22General%22+Width%3d%2231.5%22+Text%3d%22%22+Height%3d%2215%22+Align%3d%22Left%22+CellHasFormula%3d%22False%22+FontName%3d%22Calibri%22+WrapText%3d%22False%22+FontSize%3d%2210%22+X%3d%2227%22+Y%3d%2222%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2228%22+Y%3d%2222%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2229%22+Y%3d%2222%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2230%22+Y%3d%2222%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2231%22+Y%3d%2222%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2232%22+Y%3d%2222%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2233%22+Y%3d%2222%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2234%22+Y%3d%2222%22+%2f%3e%0d%0a++++++%3cTD+Style%3d%22Class200%22+Merge%3d%22False%22+RowSpan%3d%22%22+ColSpan%3d%22%22+Format%3d%22General%22+Wid</t>
  </si>
  <si>
    <t xml:space="preserve"> th%3d%2224.75%22+Text%3d%22%22+Height%3d%2215%22+Align%3d%22Left%22+CellHasFormula%3d%22False%22+FontName%3d%22Calibri%22+WrapText%3d%22False%22+FontSize%3d%2210%22+X%3d%2235%22+Y%3d%2222%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2236%22+Y%3d%2222%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2237%22+Y%3d%2222%22+%2f%3e%0d%0a++++++%3cTD+Style%3d%22Class213%22+Merge%3d%22False%22+RowSpan%3d%22%22+ColSpan%3d%22%22+Format%3d%22General%22+Width%3d%2214.25%22+Text%3d%22%22+Height%3d%2215%22+Align%3d%22Left%22+CellHasFormula%3d%22False%22+FontName%3d%22Calibri%22+WrapText%3d%22False%22+FontSize%3d%2210%22+X%3d%2238%22+Y%3d%2222%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2239%22+Y%3d%2222%22+%2f%3e%0d%0a++++%3c%2fTR%3e%0d%0a++++%3cTR%3e%0d%0a++++++%3cTD+Style%3d%22Class202%22+Merge%3d%22False%22+RowSpan%3d%22%22+ColSpan%3d%22%22+Format%3d%22General%22+Width%3d%2224.75%22+Text%3d%227%22+Height%3d%2215%22+Align%3d%22Left%22+CellHasFormula%3d%22False%22+FontName%3d%22Calibri%22+WrapText%3d%22False%22+FontSize%3d%2211%22+X%3d%221%22+Y%3d%2223%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2223%22+%2f%3e%0d%0a++++++%3cTD+Style%3d%22Class203%22+Merge%3d%22True%22+RowSpan%3d%22%22+ColSpan%3d%222%22+Format%3d%22General%22+Width%3d%2239%22+Text%3d%22%22+Height%3d%2215%22+Align%3d%22Center%22+CellHasFormula%3d%22True%22+FontName%3d%22Arial%22+WrapText%3d%22False%22+FontSize%3d%229%22+X%3d%223%22+Y%3d%2223%22+%2f%3e%0d%0a++++++%3cTD+Style%3d%22Class204%22+Merge%3d%22True%22+RowSpan%3d%22%22+ColSpan%3d%223%22+Format%3d%22%23%2c%23%230.00%22+Width%3d%2267.5%22+Text%3d%22%22+Height%3d%2215%22+Align%3d%22Center%22+CellHasFormula%3d%22True%22+FontName%3d%22Arial%22+WrapText%3d%22False%22+FontSize%3d%229%22+X%3d%225%22+Y%3d%2223%22+%2f%3e%0d%0a++++++%3cTD+Style%3d%22Class204%22+Merge%3d%22True%22+RowSpan%3d%22%22+ColSpan%3d%223%22+Format%3d%22%23%2c%23%230.00%22+Width%3d%2263.75%22+Text%3d%22%22+Height%3d%2215%22+Align%3d%22Center%22+CellHasFormula%3d%22True%22+FontName%3d%22Arial%22+WrapText%3d%22False%22+FontSize%3d%229%22+X%3d%228%22+Y%3d%2223%22+%2f%3e%0d%0a++++++%3cTD+Style%3d%22Class205%22+Merge%3d%22True%22+RowSpan%3d%22%22+ColSpan%3d%223%22+Format%3d%22%23%2c%23%230.00%22+Width%3d%2263.75%22+Text%3d%22%22+Height%3d%2215%22+Align%3d%22Center%22+CellHasFormula%3d%22True%22+FontName%3d%22Arial%22+WrapText%3d%22False%22+FontSize%3d%229%22+X%3d%2211%22+Y%3d%2223%22+%2f%3e%0d%0a++++++%3cTD+Style%3d%22Class206%22+Merge%3d%22True%22+RowSpan%3d%22%22+ColSpan%3d%223%22+Format%3d%22%23%2c%23%230.00%22+Width%3d%2263.75%22+Text%3d%22%22+Height%3d%2215%22+Align%3d%22Center%22+CellHasFormula%3d%22True%22+FontName%3d%22Arial%22+WrapText%3d%22False%22+FontSize%3d%229%22+X%3d%2214%22+Y%3d%2223%22+%2f%3e%0d%0a++++++%3cTD+Style%3d%22Class207%22+Merge%3d%22True%22+RowSpan%3d%22%22+ColSpan%3d%223%22+Format%3d%22%23%2c%23%230.00%22+Width%3d%2263.75%22+Text%3d%22%22+Height%3d%2215%22+Align%3d%22Center%22+CellHasFormula%3d%22True%22+FontName%3d%22Arial%22+WrapText%3d%22False%22+FontSize%3d%229%22+X%3d%2217%22+Y%3d%2223%22+%2f%3e%0d%0a++++++%3cTD+Style%3d%22Class203%22+Merge%3d%22True%22+RowSpan%3d%22%22+ColSpan%3d%223%22+Format%3d%22%23%2c%23%230.00%22+Width%3d%2263.75%22+Text%3d%22%22+Height%3d%2215%22+Align%3d%22Center%22+CellHasFormula%3d%22True%22+FontName%3d%22Arial%22+WrapText%3d%22False%22+FontSize%3d%229%22+X%3d%2220%22+Y%3d%2223%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2223%22+%2f%3e%0d%0a++++++%3cTD+Style%3d%22Class196%22+Merge%3d%22False%22+RowSpan%3d%22%22+ColSpan%3d%22%22+Format%3d%22General%22+Width%3d%2224.75%22+Text%3d%22%22+Height%3d%2215%22+Align%3d%22Left%22+CellHasFormula%3d%22False%22+FontName%3d%22Calibri%22+WrapText%3d%22False%22+FontSize%3d%2210%22+X%3d%2224%22+Y%3d%2223%22+%2f%3e%0d%0a++++++%3cTD+Style%3d%22Class197%22+Merge%3d%22False%22+RowSpan%3d%22%22+ColSpan%3d%22%22+Format%3d%22General%22+Width%3d%2214.25%22+Text%3d%22%22+Height%3d%2215%22+Align%3d%22Left%22+CellHasFormula%3d%22False%22+FontName%3d%22Calibri%22+WrapText%3d%22False%22+FontSize%3d%2210%22+X%3d%2225%22+Y%3d%2223%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2226%22+Y%3d%2223%22+%2f%3e%0d%0a++++++%3cTD+Style%3d%22Class200%22+Merge%3d%22False%22+RowSpan%3d%22%22+ColSpan%3d%22%22+Format%3d%22General%22+Width%3d%2231.5%22+Text%3d%22%22+Height%3d%2215%22+Align%3d%22Left%22+CellHasFormula%3d%22False%22+FontName%3d%22Calibri%22+WrapText%3d%22False%22+FontSize%3d%2210%22+X%3d%2227%22+Y%3d%2223%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2228%22+Y%3d%2223%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2229%22+Y%3d%2223%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2230%22+Y%3d%2223%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2231%22+Y%3d%2223%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2232%22+Y%3d%2223%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2233%22+Y%3d%2223%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2234%22+Y%3d%2223%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2235%22+Y%3d%2223%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2236%22+Y%3d%2223%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2237%22+Y%3d%2223%22+%2f%3e%0d%0a++++++%3cTD+Style%3d%22Class213%22+Merge%3d%22False%22+RowSpan%3d%22%22+ColSpan%3d%22%22+Format%3d%22General%22+Width%3d%2214.25%22+Text%3d%22%22+Height%3d%2215%22+Align%3d%22Left%22+CellHasFormula%3d%22False%22+FontName%3d%22Calibri%22+WrapText%3d%22False%22+FontSize%3d%2210%22+X%3d%2238%22+Y%3d%2223%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2239%22+Y%3d%2223%22+%2f%3e%0d%0a++++%3c%2fTR%3e%0d%0a++++%3cTR%3e%0d%0a++++++%3cTD+Style%3d%22Class202%22+Merge%3d%22False%22+RowSpan%3d%22%22+ColSpan%3d%22%22+Format%3d%22General%22+Width%3d%2224.75%22+Text%3d%228%22+Height%3d%2215%22+Align%3d%22Left%22+CellHasFormula%3d%22False%22+FontName%3d%22Calibri%22+WrapText%3d%22False%22+FontSize%3d%2211%22+X%3d%221%22+Y%3d%2224%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2224%22+%2f%3e%0d%0a++++++%3cTD+Style%3d%22Class208%22+Merge%3d%22True%22+RowSpan%3d%22%22+ColSpan%3d%222%22+Format%3d%22General%22+Width%3d%2239%22+Text%3d%22%22+Height%3d%2215%22+Align%3d%22Center%22+CellHasFormula%3d%22True%22+FontName%3d%22Arial%22+WrapText%3d%22False%22+FontSize%3d%229%22+X%3d%223%22+Y%3d%2224%22+%2f%3e%0d%0a++++++%3cTD+Style%3d%22Class209%22+Merge%3d%22True%22+RowSpan%3d%22%22+ColSpan%3d%223%22+Format%3d%22%23%2c%23%230.00%22+Width%3d%2267.5%22+Text%3d%22%22+Height%3d%2215%22+Align%3d%22Center%22+CellHasFormula%3d%22True%22+FontName%3d%22Arial%22+WrapText%3d%22False%22+FontSize%3d%229%22+X%3d%225%22+Y%3d%2224%22+%2f%3e%0d%0a++++++%3cTD+Style%3d%22Class209%22+Merge%3d%22True%22+RowSpan%3d%22%22+ColSpan%3d%223%22+Format%3d%22%23%2c%23%230.00%22+Width%3d%2263.75%22+Text%3d%22%22+Height%3d%2215%22+Align%3d%22Center%22+CellHasFormula%3d%22True%22+FontName%3d%22Arial%22+WrapText%3d%22False%22+FontSize%3d%229%22+X%3d%228%22+Y%3d%2224%22+%2f%3e%0d%0a++++++%3cTD+Style%3d%22Class210%22+Merge%3d%22True%22+RowSpan%3d%22%22+ColSpan%3d%223%22+Format%3d%22%23%2c%23%230.00%22+Width%3d%2263.75%22+Text%3d%22%22+Height%3d%2215%22+Align%3d%22Center%22+CellHasFormula%3d%22True%22+FontName%3d%22Arial%22+WrapText%3d%22False%22+FontSize%3d%229%22+X%3d%2211%22+Y%3d%2224%22+%2f%3e%0d%0a++++++%3cTD+Style%3d%22Class211%22+Merge%3d%22True%22+RowSpan%3d%22%22+ColSpan%3d%223%22+Format%3d%22%23%2c%23%230.00%22+Width%3d%2263.75%22+Text%3d%22%22+Height%3d%2215%22+Align%3d%22Center%22+CellHasFormula%3d%22True%22+FontName%3d%22Arial%22+WrapText%3d%22False%22+FontSize%3d%229%22+X%3d%2214%22+Y%3d%2224%22+%2f%3e%0d%0a++++++%3cTD+Style%3d%22Class212%22+Merge%3d%22True%22+RowSpan%3d%22%22+ColSpan%3d%223%22+Format%3d%22%23%2c%23%230.00%22+Width%3d%2263.75%22+Text%3d%22%22+Height%3d%2215%22+Align%3d%22Center%22+CellHasFormula%3d%22True%22+FontName%3d%22Arial%22+WrapText%3d%22False%22+FontSize%3d%229%22+X%3d%2217%22+Y%3d%2224%22+%2f%3e%0d%0a++++++%3cTD+Style%3d%22Class208%22+Merge%3d%22True%22+RowSpan%3d%22%22+ColSpan%3d%223%22+Format%3d%22%23%2c%23%230.00%22+Width%3d%2263.75%22+Text%3d%22%22+Height%3d%2215%22+Align%3d%22Center%22+CellHasFormula%3d%22True%22+FontName%3d%22Arial%22+WrapText%3d%22False%22+FontSize%3d%229%22+X%3d%2220%22+Y%3d%2224%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2224%22+%2f%3e%0d%0a++++++%3cTD+Style%3d%22Class196%22+Merge%3d%22False%22+RowSpan%3d%22%22+ColSpan%3d%22%22+Format%3d%22General%22+Width%3d%2224.75%22+Text%3d%22%22+Height%3d%2215%22+Align%3d%22Left%22+CellHasFormula%3d%22False%22+FontName%3d%22Calibri%22+WrapText%3d%22False%22+FontSize%3d%2210%22+X%3d%2224%22+Y%3d%2224%22+%2f%3e%0d%0a++++++%3cTD+Style%3d%22Class197%22+Merge%3d%22False%22+RowSpan%3d%22%22+ColSpan%3d%22%22+Format%3d%22General%22+Width%3d%2214.25%22+Text%3d%22%22+Height%3d%2215%22+Align%3d%22Left%22+CellHasFormula%3d%22False%22+FontName%3d%22Calibri%22+WrapText%3d%22False%22+FontSize%3d%2210%22+X%3d%2225%22+Y%3d%2224%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2226%22+Y%3d%2224%22+%2f%3e%0d%0a++++++%3cTD+Style%3d%22Class200%22+Merge%3d%22False%22+RowSpan%3d%22%22+ColSpan%3d%22%22+Format%3d%22General%22+Width%3d%2231.5%22+Text%3d%22%22+Height%3d%2215%22+Align%3d%22Left%22+CellHasFormula%3d%22False%22+FontName%3d%22Calibri%22+WrapText%3d%22False%22+FontSize%3d%2210%22+X%3d%2227%22+Y%3d%2224%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2228%22+Y%3d%2224%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2229%22+Y%3d%2224%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2230%22+Y%3d%2224%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2231%22+Y%3d%2224%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2232%22+Y%3d%2224%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2233%22+Y%3d%2224%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2234%22+Y%3d%2224%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2235%22+Y%3d%2224%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2236%22+Y%3d%2224%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2237%22+Y%3d%2224%22+%2f%3e%0d%0a++++++%3cTD+Style%3d%22Class213%22+Merge%3d%22False%22+RowSpan%3d%22%22+ColSpan%3d%22%22+Format%3d%22General%22+Width%3d%2214.25%22+Text%3d%22%22+Height%3d%2215%22+Align%3d%22Left%22+CellHasFormula%3d%22False%22+FontName%3d%22Calibri%22+WrapText%3d%22False%22+FontSize%3d%2210%22+X%3d%2238%22+Y%3d%2224%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2239%22+Y%3d%2224%22+%2f%3e%0d%0a++++%3c%2fTR%3e%0d%0a++++%3cTR%3e%0d%0a++++++%3cTD+Style%3d%22Class202%22+Merge%3d%22False%22+RowSpan%3d%22%22+ColSpan%3d%22%22+Format%3d%22General%22+Width%3d%2224.75%22+Text%3d%229%22+Height%3d%2215%22+Align%3d%22Left%22+CellHasFormula%3d%22False%22+FontName%3d%22Calibri%22+WrapText%3d%22False%22+FontSize%3d%2211%22+X%3d%221%22+Y%3d%2225%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2225%22+%2f%3e%0d%0a++++++%3cTD+Style%3d%22Class203%22+Merge%3d%22True%22+RowSpan%3d%22%22+ColSpan%3d%222%22+Format%3d%22General%22+Width%3d%2239%22+Text%3d%22%22+Height%3d%2215%22+Align%3d%22Center%22+CellHasFormula%3d%22True%22+FontName%3d%22Arial%22+WrapText%3d%22False%22+FontSize%3d%229%22+X%3d%223%22+Y%3d%2225%22+%2f%3e%0d%0a++++++%3cTD+Style%3d%22Class204%22+Merge%3d%22True%22+RowSpan%3d%22%22+ColSpan%3d%223%22+Format%3d%22%23%2c%23%230.00%22+Width%3d%2267.5%22+Text%3d%22%22+Height%3d%2215%22+Align%3d%22Center%22+CellHasFormula%3d%22True%22+FontName%3d%22Arial%22+WrapText%3d%22False%22+FontSize%3d%229%22+X%3d%225%22+Y%3d%2225%22+%2f%3e%0d%0a++++++%3cTD+Style%3d%22Class204%22+Merge%3d%22True%22+RowSpan%3d%22%22+ColSpan%3d%223%22+Format%3d%22%23%2c%23%230.00%22+Width%3d%2263.75%22+Text%3d%22%22+Height%3d%2215%22+Align%3d%22Center%22+CellHasFormula%3d%22True%22+FontName%3d%22Arial%22+WrapText%3d%22False%22+FontSize%3d%229%22+X%3d%228%22+Y%3d%2225%22+%2f%3e%0d%0a++++++%3cTD+Style%3d%22Class205%22+Merge%3d%22True%22+RowSpan%3d%22%22+ColSpan%3d%223%22+Format%3d%22%23%2c%23%230.00%22+Width%3d%2263.75%22+Text%3d%22%22+Height%3d%2215%22+Align%3d%22Center%22+CellHasFormula%3d%22True%22+FontName%3d%22Arial%22+WrapText%3d%22False%22+FontSize%3d%229%22+X%3d%2211%22+Y%3d%2225%22+%2f%3e%0d%0a++++++%3cTD+Style%3d%22Class206%22+Merge%3d%22True%22+RowSpan%3d%22%22+ColSpan%3d%223%22+Format%3d%22%23%2c%23%230.00%22+Width%3d%2263.75%22+Text%3d%22%22+Height%3d%2215%22+Align%3d%22Center%22+CellHasFormula%3d%22True%22+FontName%3d%22Arial%22+WrapText%3d%22False%22+FontSize%3d%229%22+X%3d%2214%22+Y%3d%2225%22+%2f%3e%0d%0a++++++%3cTD+Style%3d%22Class207%22+Merge%3d%22True%22+RowSpan%3d%22%22+ColSpan%3d%223%22+Format%3d%22%23%2c%23%230.00%22+Width%3d%2263.75%22+Text%3d%22%22+Height%3d%2215%22+Align%3d%22Center%22+CellHasFormula%3d%22True%22+FontName%3d%22Arial%22+WrapText%3d%22False%22+FontSize%3d%229%22+X%3d%2217%22+Y%3d%2225%22+%2f%3e%0d%0a++++++%3cTD+Style%3d%22Class203%22+Merge%3d%22True%22+RowSpan%3d%22%22+ColSpan%3d%223%22+Format%3d%22%23%2c%23%230.00%22+Width%3d%2263.75%22+Text%3d%22%22+Height%3d%2215%22+Align%3d%22Center%22+CellHasFormula%3d%22True%22+FontName%3d%22Arial%22+WrapText%3d%22False%22+FontSize%3d%229%22+X%3d%2220%22+Y%3d%2225%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2225%22+%2f%3e%0d%0a++++++%3cTD+Style%3d%22Class196%22+Merge%3d%22False%22+RowSpan%3d%22%22+ColSpan%3d%22%22+Format%3d%22General%22+Width%3d%2224.75%22+Text%3d%22%22+Height%3d%2215%22+Align%3d%22Left%22+CellHasFormula%3d%22False%22+FontName%3d%22Calibri%22+WrapText%3d%22False%22+FontSize%3d%2210%22+X%3d%2224%22+Y%3d%2225%22+%2f%3e%0d%0a++++++%3cTD+Style%3d%22Class197%22+Merge%3d%22False%22+RowSpan%3d%22%22+ColSpan%3d%22%22+Format%3d%22General%22+Width%3d%2214.25%22+Text%3d%22%22+Height%3d%2215%22+Align%3d%22Left%22+CellHasFormula%3d%22False%22+FontName%3d%22Calibri%22+WrapText%3d%22False%22+FontSize%3d%2210%22+X%3d%2225%22+Y%3d%2225%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2226%22+Y%3d%2225%22+%2f%3e%0d%0a++++++%3cTD+Style%3d%22Class200%22+Merge%3d%22False%22+RowSpan%3d%22%22+ColSpan%3d%22%22+Format%3d%22General%22+Width%3d%2231.5%22+Text%3d%22%22+Height%3d%2215%22+Align%3d%22Left%22+CellHasFormula%3d%22False%22+FontName%3d%22Calibri%22+WrapText%3d%22False%22+FontSize%3d%2210%22+X%3d%2227%22+Y%3d%2225%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2228%22+Y%3d%2225%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2229%22+Y%3d%2225%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2230%22+Y%3d%2225%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2231%22+Y%3d%2225%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2232%22+Y%3d%2225%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2233%22+Y%3d%2225%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2234%22+Y%3d%2225%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2235%22+Y%3d%2225%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2236%22+Y%3d%2225%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2237%22+Y%3d%2225%22+%2f%3e%0d%0a++++++%3cTD+Style%3d%22Class213%22+Merge%3d%22False%22+RowSpan%3d%22%22+ColSpan%3d%22%22+Format%3d%22General%22+Width%3d%2214.25%22+Text%3d%22%22+Height%3d%2215%22+Align%3d%22Left%22+CellHasFormula%3d%22False%22+FontName%3d%22Calibri%22+WrapText%3d%22False%22+FontSize%3d%2210%22+X%3d%2238%22+Y%3d%2225%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2239%22+Y%3d%2225%22+%2f%3e%0d%0a++++%3c%2fTR%3e%0d%0a++++%3cTR%3e%0d%0a++++++%3cTD+Style%3d%22Class202%22+Merge%3d%22False%22+RowSpan%3d%22%22+ColSpan%3d%22%22+Format%3d%22General%22+Width%3d%2224.75%22+Text%3d%2210%22+Height%3d%2215%22+Align%3d%22Left%22+CellHasFormula%3d%22False%22+FontName%3d%22Calibri%22+WrapText%3d%22False%22+FontSize%3d%2211%22+X%3d%221%22+Y%3d%2226%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2226%22+%2f%3e%0d%0a++++++%3cTD+Style%3d%22Class208%22+Merge%3d%22True%22+RowSpan%3d%22%22+ColSpan%3d%222%22+Format%3d%22General%22+Width%3d%2239%22+Text%3d%22%22+Height%3d%2215%22+Align%3d%22Center%22+CellHasFormula%3d%22True%22+FontName%3d%22Arial%22+WrapText%3d%22False%22+FontSize%3d%229%22+X%3d%223%22+Y%3d%2226%22+%2f%3e%0d%0a++++++%3cTD+Style%3d%22Class209%22+Merge%3d%22True%22+RowSpan%3d%22%22+ColSpan%3d%223%22+Format%3d%22%23%2c%23%230.00%22+Width%3d%2267.5%22+Text%3d%22%22+Height%3d%2215%22+Align%3d%22Center%22+CellHasFormula%3d%22True%22+FontName%3d%22Arial%22+WrapText%3d%22False%22+FontSize%3d%229%22+X%3d%225%22+Y%3d%2226%22+%2f%3e%0d%0a++++++%3cTD+Style%3d%22Class209%22+Merge%3d%22True%22+RowSpan%3d%22%22+ColSpan%3d%223%22+Format%3d%22%23%2c%23%230.00%22+Width%3d%2263.75%22+Text%3d%22%22+Height%3d%2215%22+Align%3d%22Center%22+CellHasFormula%3d%22True%22+FontName%3d%22Arial%22+WrapText%3d%22False%22+FontSize%3d%229%22+X%3d%228%22+Y%3d%2226%22+%2f%3e%0d%0a++++++%3cTD+Style%3d%22Class210%22+Merge%3d%22True%22+RowSpan%3d%22%22+ColSpan%3d%223%22+Format%3d%22%23%2c%23%230.00%22+Width%3d%2263.75%22+Text%3d%22%22+Height%3d%2215%22+Align%3d%22Center%22+CellHasFormula%3d%22True%22+FontName%3d%22Arial%22+WrapText%3d%22False%22+FontSize%3d%229%22+X%3d%2211%22+Y%3d%2226%22+%2f%3e%0d%0a++++++%3cTD+Style%3d%22Class211%22+Merge%3d%22True%22+RowSpan%3d%22%22+ColSpan%3d%223%22+Format%3d%22%23%2c%23%230.00%22+Width%3d%2263.75%22+Text%3d%22%22+Height%3d%2215%22+Align%3d%22Center%22+CellHasFormula%3d%22True%22+FontName%3d%22Arial%22+WrapText%3d%22False%22+FontSize%3d%229%22+X%3d%2214%22+Y%3d%2226%22+%2f%3e%0d%0a++++++%3cTD+Style%3d%22Class212%22+Merge%3d%22True%22+RowSpan%3d%22%22+ColSpan%3d%223%22+Format%3d%22%23%2c%23%230.00%22+Width%3d%2263.75%22+Text%3d%22%22+Height%3d%2215%22+Align%3d%22Center%22+CellHasFormula%3d%22True%22+FontName%3d%22Arial%22+WrapText%3d%22False%22+FontSize%3d%229%22+X%3d%2217%22+Y%3d%2226%22+%2f%3e%0d%0a++++++%3cTD+Style%3d%22Class208%22+Merge%3d%22True%22+RowSpan%3d%22%22+ColSpan%3d%223%22+Format%3d%22%23%2c%23%230.00%22+Width%3d%2263.75%22+Text%3d%22%22+Height%3d%2215%22+Align%3d%22Center%22+CellHasFormula%3d%22True%22+FontName%3d%22Arial%22+WrapText%3d%22False%22+FontSize%3d%229%22+X%3d%2220%22+Y%3d%2226%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2226%22+%2f%3e%0d%0a++++++%3cTD+Style%3d%22Class196%22+Merge%3d%22False%22+RowSpan%3d%22%22+ColSpan%3d%22%22+Format%3d%22General%22+Width%3d%2224.75%22+Text%3d%22%22+Height%3d%2215%22+Align%3d%22Left%22+CellHasFormula%3d%22False%22+FontName%3d%22Calibri%22+WrapText%3d%22False%22+FontSize%3d%2210%22+X%3d%2224%22+Y%3d%2226%22+%2f%3e%0d%0a++++++%3cTD+Style%3d%22Class197%22+Merge%3d%22False%22+RowSpan%3d%22%22+ColSpan%3d%22%22+Format%3d%22General%22+Width%3d%2214.25%22+Text%3d%22%22+Height%3d%2215%22+Align%3d%22Left%22+CellHasFormula%3d%22False%22+FontName%3d%22Calibri%22+WrapText%3d%22False%22+FontSize%3d%2210%22+X%3d%2225%22+Y%3d%2226%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2226%22+Y%3d%2226%22+%2f%3e%0d%0a++++++%3cTD+Style%3d%22Class200%22+Merge%3d%22False%22+RowSpan%3d%22%22+ColSpan%3d%22%22+Format%3d%22General%22+Width%3d%2231.5%22+Text%3d%22%22+Height%3d%2215%22+Align%3d%22Left%22+CellHasFormula%3d%22False%22+FontName%3d%22Calibri%22+WrapText%3d%22False%22+FontSize%3d%2210%22+X%3d%2227%22+Y%3d%2226%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2228%22+Y%3d%2226%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2229%22+Y%3d%2226%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2230%22+Y%3d%2226%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2231%22+Y%3d%2226%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2232%22+Y%3d%2226%22+%2f%3e%0d%0a++++++%3cTD+Style%3d%22Class200%22+Merge%3d%22False%22+RowSpan%3d%22%22+ColSpan%3d%22%22+Format%3d%22General%22+Width%3d%2224.75%22+Text%3d%22%22+Height%3d%22</t>
  </si>
  <si>
    <t xml:space="preserve"> 15%22+Align%3d%22Left%22+CellHasFormula%3d%22False%22+FontName%3d%22Calibri%22+WrapText%3d%22False%22+FontSize%3d%2210%22+X%3d%2233%22+Y%3d%2226%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2234%22+Y%3d%2226%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2235%22+Y%3d%2226%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2236%22+Y%3d%2226%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2237%22+Y%3d%2226%22+%2f%3e%0d%0a++++++%3cTD+Style%3d%22Class213%22+Merge%3d%22False%22+RowSpan%3d%22%22+ColSpan%3d%22%22+Format%3d%22General%22+Width%3d%2214.25%22+Text%3d%22%22+Height%3d%2215%22+Align%3d%22Left%22+CellHasFormula%3d%22False%22+FontName%3d%22Calibri%22+WrapText%3d%22False%22+FontSize%3d%2210%22+X%3d%2238%22+Y%3d%2226%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2239%22+Y%3d%2226%22+%2f%3e%0d%0a++++%3c%2fTR%3e%0d%0a++++%3cTR%3e%0d%0a++++++%3cTD+Style%3d%22Class202%22+Merge%3d%22False%22+RowSpan%3d%22%22+ColSpan%3d%22%22+Format%3d%22General%22+Width%3d%2224.75%22+Text%3d%2211%22+Height%3d%2215%22+Align%3d%22Left%22+CellHasFormula%3d%22False%22+FontName%3d%22Calibri%22+WrapText%3d%22False%22+FontSize%3d%2211%22+X%3d%221%22+Y%3d%2227%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2227%22+%2f%3e%0d%0a++++++%3cTD+Style%3d%22Class203%22+Merge%3d%22True%22+RowSpan%3d%22%22+ColSpan%3d%222%22+Format%3d%22General%22+Width%3d%2239%22+Text%3d%22%22+Height%3d%2215%22+Align%3d%22Center%22+CellHasFormula%3d%22True%22+FontName%3d%22Arial%22+WrapText%3d%22False%22+FontSize%3d%229%22+X%3d%223%22+Y%3d%2227%22+%2f%3e%0d%0a++++++%3cTD+Style%3d%22Class204%22+Merge%3d%22True%22+RowSpan%3d%22%22+ColSpan%3d%223%22+Format%3d%22%23%2c%23%230.00%22+Width%3d%2267.5%22+Text%3d%22%22+Height%3d%2215%22+Align%3d%22Center%22+CellHasFormula%3d%22True%22+FontName%3d%22Arial%22+WrapText%3d%22False%22+FontSize%3d%229%22+X%3d%225%22+Y%3d%2227%22+%2f%3e%0d%0a++++++%3cTD+Style%3d%22Class204%22+Merge%3d%22True%22+RowSpan%3d%22%22+ColSpan%3d%223%22+Format%3d%22%23%2c%23%230.00%22+Width%3d%2263.75%22+Text%3d%22%22+Height%3d%2215%22+Align%3d%22Center%22+CellHasFormula%3d%22True%22+FontName%3d%22Arial%22+WrapText%3d%22False%22+FontSize%3d%229%22+X%3d%228%22+Y%3d%2227%22+%2f%3e%0d%0a++++++%3cTD+Style%3d%22Class205%22+Merge%3d%22True%22+RowSpan%3d%22%22+ColSpan%3d%223%22+Format%3d%22%23%2c%23%230.00%22+Width%3d%2263.75%22+Text%3d%22%22+Height%3d%2215%22+Align%3d%22Center%22+CellHasFormula%3d%22True%22+FontName%3d%22Arial%22+WrapText%3d%22False%22+FontSize%3d%229%22+X%3d%2211%22+Y%3d%2227%22+%2f%3e%0d%0a++++++%3cTD+Style%3d%22Class206%22+Merge%3d%22True%22+RowSpan%3d%22%22+ColSpan%3d%223%22+Format%3d%22%23%2c%23%230.00%22+Width%3d%2263.75%22+Text%3d%22%22+Height%3d%2215%22+Align%3d%22Center%22+CellHasFormula%3d%22True%22+FontName%3d%22Arial%22+WrapText%3d%22False%22+FontSize%3d%229%22+X%3d%2214%22+Y%3d%2227%22+%2f%3e%0d%0a++++++%3cTD+Style%3d%22Class207%22+Merge%3d%22True%22+RowSpan%3d%22%22+ColSpan%3d%223%22+Format%3d%22%23%2c%23%230.00%22+Width%3d%2263.75%22+Text%3d%22%22+Height%3d%2215%22+Align%3d%22Center%22+CellHasFormula%3d%22True%22+FontName%3d%22Arial%22+WrapText%3d%22False%22+FontSize%3d%229%22+X%3d%2217%22+Y%3d%2227%22+%2f%3e%0d%0a++++++%3cTD+Style%3d%22Class203%22+Merge%3d%22True%22+RowSpan%3d%22%22+ColSpan%3d%223%22+Format%3d%22%23%2c%23%230.00%22+Width%3d%2263.75%22+Text%3d%22%22+Height%3d%2215%22+Align%3d%22Center%22+CellHasFormula%3d%22True%22+FontName%3d%22Arial%22+WrapText%3d%22False%22+FontSize%3d%229%22+X%3d%2220%22+Y%3d%2227%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2227%22+%2f%3e%0d%0a++++++%3cTD+Style%3d%22Class196%22+Merge%3d%22False%22+RowSpan%3d%22%22+ColSpan%3d%22%22+Format%3d%22General%22+Width%3d%2224.75%22+Text%3d%22%22+Height%3d%2215%22+Align%3d%22Left%22+CellHasFormula%3d%22False%22+FontName%3d%22Calibri%22+WrapText%3d%22False%22+FontSize%3d%2210%22+X%3d%2224%22+Y%3d%2227%22+%2f%3e%0d%0a++++++%3cTD+Style%3d%22Class197%22+Merge%3d%22False%22+RowSpan%3d%22%22+ColSpan%3d%22%22+Format%3d%22General%22+Width%3d%2214.25%22+Text%3d%22%22+Height%3d%2215%22+Align%3d%22Left%22+CellHasFormula%3d%22False%22+FontName%3d%22Calibri%22+WrapText%3d%22False%22+FontSize%3d%2210%22+X%3d%2225%22+Y%3d%2227%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2226%22+Y%3d%2227%22+%2f%3e%0d%0a++++++%3cTD+Style%3d%22Class200%22+Merge%3d%22False%22+RowSpan%3d%22%22+ColSpan%3d%22%22+Format%3d%22General%22+Width%3d%2231.5%22+Text%3d%22%22+Height%3d%2215%22+Align%3d%22Left%22+CellHasFormula%3d%22False%22+FontName%3d%22Calibri%22+WrapText%3d%22False%22+FontSize%3d%2210%22+X%3d%2227%22+Y%3d%2227%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2228%22+Y%3d%2227%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2229%22+Y%3d%2227%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2230%22+Y%3d%2227%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2231%22+Y%3d%2227%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2232%22+Y%3d%2227%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2233%22+Y%3d%2227%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2234%22+Y%3d%2227%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2235%22+Y%3d%2227%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2236%22+Y%3d%2227%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2237%22+Y%3d%2227%22+%2f%3e%0d%0a++++++%3cTD+Style%3d%22Class213%22+Merge%3d%22False%22+RowSpan%3d%22%22+ColSpan%3d%22%22+Format%3d%22General%22+Width%3d%2214.25%22+Text%3d%22%22+Height%3d%2215%22+Align%3d%22Left%22+CellHasFormula%3d%22False%22+FontName%3d%22Calibri%22+WrapText%3d%22False%22+FontSize%3d%2210%22+X%3d%2238%22+Y%3d%2227%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2239%22+Y%3d%2227%22+%2f%3e%0d%0a++++%3c%2fTR%3e%0d%0a++++%3cTR%3e%0d%0a++++++%3cTD+Style%3d%22Class202%22+Merge%3d%22False%22+RowSpan%3d%22%22+ColSpan%3d%22%22+Format%3d%22General%22+Width%3d%2224.75%22+Text%3d%2212%22+Height%3d%2215%22+Align%3d%22Left%22+CellHasFormula%3d%22False%22+FontName%3d%22Calibri%22+WrapText%3d%22False%22+FontSize%3d%2211%22+X%3d%221%22+Y%3d%2228%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2228%22+%2f%3e%0d%0a++++++%3cTD+Style%3d%22Class208%22+Merge%3d%22True%22+RowSpan%3d%22%22+ColSpan%3d%222%22+Format%3d%22General%22+Width%3d%2239%22+Text%3d%22%22+Height%3d%2215%22+Align%3d%22Center%22+CellHasFormula%3d%22True%22+FontName%3d%22Arial%22+WrapText%3d%22False%22+FontSize%3d%229%22+X%3d%223%22+Y%3d%2228%22+%2f%3e%0d%0a++++++%3cTD+Style%3d%22Class209%22+Merge%3d%22True%22+RowSpan%3d%22%22+ColSpan%3d%223%22+Format%3d%22%23%2c%23%230.00%22+Width%3d%2267.5%22+Text%3d%22%22+Height%3d%2215%22+Align%3d%22Center%22+CellHasFormula%3d%22True%22+FontName%3d%22Arial%22+WrapText%3d%22False%22+FontSize%3d%229%22+X%3d%225%22+Y%3d%2228%22+%2f%3e%0d%0a++++++%3cTD+Style%3d%22Class209%22+Merge%3d%22True%22+RowSpan%3d%22%22+ColSpan%3d%223%22+Format%3d%22%23%2c%23%230.00%22+Width%3d%2263.75%22+Text%3d%22%22+Height%3d%2215%22+Align%3d%22Center%22+CellHasFormula%3d%22True%22+FontName%3d%22Arial%22+WrapText%3d%22False%22+FontSize%3d%229%22+X%3d%228%22+Y%3d%2228%22+%2f%3e%0d%0a++++++%3cTD+Style%3d%22Class210%22+Merge%3d%22True%22+RowSpan%3d%22%22+ColSpan%3d%223%22+Format%3d%22%23%2c%23%230.00%22+Width%3d%2263.75%22+Text%3d%22%22+Height%3d%2215%22+Align%3d%22Center%22+CellHasFormula%3d%22True%22+FontName%3d%22Arial%22+WrapText%3d%22False%22+FontSize%3d%229%22+X%3d%2211%22+Y%3d%2228%22+%2f%3e%0d%0a++++++%3cTD+Style%3d%22Class211%22+Merge%3d%22True%22+RowSpan%3d%22%22+ColSpan%3d%223%22+Format%3d%22%23%2c%23%230.00%22+Width%3d%2263.75%22+Text%3d%22%22+Height%3d%2215%22+Align%3d%22Center%22+CellHasFormula%3d%22True%22+FontName%3d%22Arial%22+WrapText%3d%22False%22+FontSize%3d%229%22+X%3d%2214%22+Y%3d%2228%22+%2f%3e%0d%0a++++++%3cTD+Style%3d%22Class212%22+Merge%3d%22True%22+RowSpan%3d%22%22+ColSpan%3d%223%22+Format%3d%22%23%2c%23%230.00%22+Width%3d%2263.75%22+Text%3d%22%22+Height%3d%2215%22+Align%3d%22Center%22+CellHasFormula%3d%22True%22+FontName%3d%22Arial%22+WrapText%3d%22False%22+FontSize%3d%229%22+X%3d%2217%22+Y%3d%2228%22+%2f%3e%0d%0a++++++%3cTD+Style%3d%22Class208%22+Merge%3d%22True%22+RowSpan%3d%22%22+ColSpan%3d%223%22+Format%3d%22%23%2c%23%230.00%22+Width%3d%2263.75%22+Text%3d%22%22+Height%3d%2215%22+Align%3d%22Center%22+CellHasFormula%3d%22True%22+FontName%3d%22Arial%22+WrapText%3d%22False%22+FontSize%3d%229%22+X%3d%2220%22+Y%3d%2228%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2228%22+%2f%3e%0d%0a++++++%3cTD+Style%3d%22Class196%22+Merge%3d%22False%22+RowSpan%3d%22%22+ColSpan%3d%22%22+Format%3d%22General%22+Width%3d%2224.75%22+Text%3d%22%22+Height%3d%2215%22+Align%3d%22Left%22+CellHasFormula%3d%22False%22+FontName%3d%22Calibri%22+WrapText%3d%22False%22+FontSize%3d%2210%22+X%3d%2224%22+Y%3d%2228%22+%2f%3e%0d%0a++++++%3cTD+Style%3d%22Class197%22+Merge%3d%22False%22+RowSpan%3d%22%22+ColSpan%3d%22%22+Format%3d%22General%22+Width%3d%2214.25%22+Text%3d%22%22+Height%3d%2215%22+Align%3d%22Left%22+CellHasFormula%3d%22False%22+FontName%3d%22Calibri%22+WrapText%3d%22False%22+FontSize%3d%2210%22+X%3d%2225%22+Y%3d%2228%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2226%22+Y%3d%2228%22+%2f%3e%0d%0a++++++%3cTD+Style%3d%22Class200%22+Merge%3d%22False%22+RowSpan%3d%22%22+ColSpan%3d%22%22+Format%3d%22General%22+Width%3d%2231.5%22+Text%3d%22%22+Height%3d%2215%22+Align%3d%22Left%22+CellHasFormula%3d%22False%22+FontName%3d%22Calibri%22+WrapText%3d%22False%22+FontSize%3d%2210%22+X%3d%2227%22+Y%3d%2228%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2228%22+Y%3d%2228%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2229%22+Y%3d%2228%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2230%22+Y%3d%2228%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2231%22+Y%3d%2228%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2232%22+Y%3d%2228%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2233%22+Y%3d%2228%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2234%22+Y%3d%2228%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2235%22+Y%3d%2228%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2236%22+Y%3d%2228%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2237%22+Y%3d%2228%22+%2f%3e%0d%0a++++++%3cTD+Style%3d%22Class213%22+Merge%3d%22False%22+RowSpan%3d%22%22+ColSpan%3d%22%22+Format%3d%22General%22+Width%3d%2214.25%22+Text%3d%22%22+Height%3d%2215%22+Align%3d%22Left%22+CellHasFormula%3d%22False%22+FontName%3d%22Calibri%22+WrapText%3d%22False%22+FontSize%3d%2210%22+X%3d%2238%22+Y%3d%2228%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2239%22+Y%3d%2228%22+%2f%3e%0d%0a++++%3c%2fTR%3e%0d%0a++++%3cTR%3e%0d%0a++++++%3cTD+Style%3d%22Class202%22+Merge%3d%22False%22+RowSpan%3d%22%22+ColSpan%3d%22%22+Format%3d%22General%22+Width%3d%2224.75%22+Text%3d%2213%22+Height%3d%2215%22+Align%3d%22Left%22+CellHasFormula%3d%22False%22+FontName%3d%22Calibri%22+WrapText%3d%22False%22+FontSize%3d%2211%22+X%3d%221%22+Y%3d%2229%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2229%22+%2f%3e%0d%0a++++++%3cTD+Style%3d%22Class203%22+Merge%3d%22True%22+RowSpan%3d%22%22+ColSpan%3d%222%22+Format%3d%22General%22+Width%3d%2239%22+Text%3d%22%22+Height%3d%2215%22+Align%3d%22Center%22+CellHasFormula%3d%22True%22+FontName%3d%22Arial%22+WrapText%3d%22False%22+FontSize%3d%229%22+X%3d%223%22+Y%3d%2229%22+%2f%3e%0d%0a++++++%3cTD+Style%3d%22Class204%22+Merge%3d%22True%22+RowSpan%3d%22%22+ColSpan%3d%223%22+Format%3d%22%23%2c%23%230.00%22+Width%3d%2267.5%22+Text%3d%22%22+Height%3d%2215%22+Align%3d%22Center%22+CellHasFormula%3d%22True%22+FontName%3d%22Arial%22+WrapText%3d%22False%22+FontSize%3d%229%22+X%3d%225%22+Y%3d%2229%22+%2f%3e%0d%0a++++++%3cTD+Style%3d%22Class204%22+Merge%3d%22True%22+RowSpan%3d%22%22+ColSpan%3d%223%22+Format%3d%22%23%2c%23%230.00%22+Width%3d%2263.75%22+Text%3d%22%22+Height%3d%2215%22+Align%3d%22Center%22+CellHasFormula%3d%22True%22+FontName%3d%22Arial%22+WrapText%3d%22False%22+FontSize%3d%229%22+X%3d%228%22+Y%3d%2229%22+%2f%3e%0d%0a++++++%3cTD+Style%3d%22Class205%22+Merge%3d%22True%22+RowSpan%3d%22%22+ColSpan%3d%223%22+Format%3d%22%23%2c%23%230.00%22+Width%3d%2263.75%22+Text%3d%22%22+Height%3d%2215%22+Align%3d%22Center%22+CellHasFormula%3d%22True%22+FontName%3d%22Arial%22+WrapText%3d%22False%22+FontSize%3d%229%22+X%3d%2211%22+Y%3d%2229%22+%2f%3e%0d%0a++++++%3cTD+Style%3d%22Class206%22+Merge%3d%22True%22+RowSpan%3d%22%22+ColSpan%3d%223%22+Format%3d%22%23%2c%23%230.00%22+Width%3d%2263.75%22+Text%3d%22%22+Height%3d%2215%22+Align%3d%22Center%22+CellHasFormula%3d%22True%22+FontName%3d%22Arial%22+WrapText%3d%22False%22+FontSize%3d%229%22+X%3d%2214%22+Y%3d%2229%22+%2f%3e%0d%0a++++++%3cTD+Style%3d%22Class207%22+Merge%3d%22True%22+RowSpan%3d%22%22+ColSpan%3d%223%22+Format%3d%22%23%2c%23%230.00%22+Width%3d%2263.75%22+Text%3d%22%22+Height%3d%2215%22+Align%3d%22Center%22+CellHasFormula%3d%22True%22+FontName%3d%22Arial%22+WrapText%3d%22False%22+FontSize%3d%229%22+X%3d%2217%22+Y%3d%2229%22+%2f%3e%0d%0a++++++%3cTD+Style%3d%22Class203%22+Merge%3d%22True%22+RowSpan%3d%22%22+ColSpan%3d%223%22+Format%3d%22%23%2c%23%230.00%22+Width%3d%2263.75%22+Text%3d%22%22+Height%3d%2215%22+Align%3d%22Center%22+CellHasFormula%3d%22True%22+FontName%3d%22Arial%22+WrapText%3d%22False%22+FontSize%3d%229%22+X%3d%2220%22+Y%3d%2229%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2229%22+%2f%3e%0d%0a++++++%3cTD+Style%3d%22Class196%22+Merge%3d%22False%22+RowSpan%3d%22%22+ColSpan%3d%22%22+Format%3d%22General%22+Width%3d%2224.75%22+Text%3d%22%22+Height%3d%2215%22+Align%3d%22Left%22+CellHasFormula%3d%22False%22+FontName%3d%22Calibri%22+WrapText%3d%22False%22+FontSize%3d%2210%22+X%3d%2224%22+Y%3d%2229%22+%2f%3e%0d%0a++++++%3cTD+Style%3d%22Class197%22+Merge%3d%22False%22+RowSpan%3d%22%22+ColSpan%3d%22%22+Format%3d%22General%22+Width%3d%2214.25%22+Text%3d%22%22+Height%3d%2215%22+Align%3d%22Left%22+CellHasFormula%3d%22False%22+FontName%3d%22Calibri%22+WrapText%3d%22False%22+FontSize%3d%2210%22+X%3d%2225%22+Y%3d%2229%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2226%22+Y%3d%2229%22+%2f%3e%0d%0a++++++%3cTD+Style%3d%22Class200%22+Merge%3d%22False%22+RowSpan%3d%22%22+ColSpan%3d%22%22+Format%3d%22General%22+Width%3d%2231.5%22+Text%3d%22%22+Height%3d%2215%22+Align%3d%22Left%22+CellHasFormula%3d%22False%22+FontName%3d%22Calibri%22+WrapText%3d%22False%22+FontSize%3d%2210%22+X%3d%2227%22+Y%3d%2229%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2228%22+Y%3d%2229%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2229%22+Y%3d%2229%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2230%22+Y%3d%2229%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2231%22+Y%3d%2229%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2232%22+Y%3d%2229%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2233%22+Y%3d%2229%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2234%22+Y%3d%2229%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2235%22+Y%3d%2229%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2236%22+Y%3d%2229%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2237%22+Y%3d%2229%22+%2f%3e%0d%0a++++++%3cTD+Style%3d%22Class213%22+Merge%3d%22False%22+RowSpan%3d%22%22+ColSpan%3d%22%22+Format%3d%22General%22+Width%3d%2214.25%22+Text%3d%22%22+Height%3d%2215%22+Align%3d%22Left%22+CellHasFormula%3d%22False%22+FontName%3d%22Calibri%22+WrapText%3d%22False%22+FontSize%3d%2210%22+X%3d%2238%22+Y%3d%2229%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2239%22+Y%3d%2229%22+%2f%3e%0d%0a++++%3c%2fTR%3e%0d%0a++++%3cTR%3e%0d%0a++++++%3cTD+Style%3d%22Class202%22+Merge%3d%22False%22+RowSpan%3d%22%22+ColSpan%3d%22%22+Format%3d%22General%22+Width%3d%2224.75%22+Text%3d%2214%22+Height%3d%2215%22+Align%3d%22Left%22+CellHasFormula%3d%22False%22+FontName%3d%22Calibri%22+WrapText%3d%22False%22+FontSize%3d%2211%22+X%3d%221%22+Y%3d%2230%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2230%22+%2f%3e%0d%0a++++++%3cTD+Style%3d%22Class208%22+Merge%3d%22True%22+RowSpan%3d%22%22+ColSpan%3d%222%22+Format%3d%22General%22+Width%3d%2239%22+Text%3d%22%22+Height%3d%2215%22+Align%3d%22Center%22+CellHasFormula%3d%22True%22+FontName%3d%22Arial%22+WrapText%3d%22False%22+FontSize%3d%229%22+X%3d%223%22+Y%3d%2230%22+%2f%3e%0d%0a++++++%3cTD+Style%3d%22Class209%22+Merge%3d%22True%22+RowSpan%3d%22%22+ColSpan%3d%223%22+Format%3d%22%23%2c%23%230.00%22+Width%3d%2267.5%22+Text%3d%22%22+Height%3d%2215%22+Align%3d%22Center%22+CellHasFormula%3d%22True%22+FontName%3d%22Arial%22+WrapText%3d%22False%22+FontSize%3d%229%22+X%3d%225%22+Y%3d%2230%22+%2f%3e%0d%0a++++++%3cTD+Style%3d%22Class209%22+Merge%3d%22True%22+RowSpan%3d%22%22+ColSpan%3d%223%22+Format%3d%22%23%2c%23%230.00%22+Width%3d%2263.75%22+Text%3d%22%22+Height%3d%2215%22+Align%3d%22Center%22+CellHasFormula%3d%22True%22+FontName%3d%22Arial%22+WrapText%3d%22False%22+FontSize%3d%229%22+X%3d%228%22+Y%3d%2230%22+%2f%3e%0d%0a++++++%3cTD+Style%3d%22Class210%22+Merge%3d%22True%22+RowSpan%3d%22%22+ColSpan%3d%223%22+Format%3d%22%23%2c%23%230.00%22+Width%3d%2263.75%22+Text%3d%22%22+Height%3d%2215%22+Align%3d%22Center%22+CellHasFormula%3d%22True%22+FontName%3d%22Arial%22+WrapText%3d%22False%22+FontSize%3d%229%22+X%3d%2211%22+Y%3d%2230%22+%2f%3e%0d%0a++++++%3cTD+Style%3d%22Class211%22+Merge%3d%22True%22+RowSpan%3d%22%22+ColSpan%3d%223%22+Format%3d%22%23%2c%23%230.00%22+Width%3d%2263.75%22+Text%3d%22%22+Height%3d%2215%22+Align%3d%22Center%22+CellHasFormula%3d%22True%22+FontName%3d%22Arial%22+WrapText%3d%22False%22+FontSize%3d%229%22+X%3d%2214%22+Y%3d%2230%22+%2f%3e%0d%0a++++++%3cTD+Style%3d%22Class212%22+Merge%3d%22True%22+RowSpan%3d%22%22+ColSpan%3d%223%22+Format%3d%22%23%2c%23%230.00%22+Width%3d%2263.75%22+Text%3d%22%22+Height%3d%2215%22+Align%3d%22Center%22+CellHasFormula%3d%22True%22+FontName%3d%22Arial%22+WrapText%3d%22False%22+FontSize%3d%229%22+X%3d%2217%22+Y%3d%2230%22+%2f%3e%0d%0a++++++%3cTD+Style%3d%22Class208%22+Merge%3d%22True%22+RowSpan%3d%22%22+ColSpan%3d%223%22+Format%3d%22%23%2c%23%230.00%22+Width%3d%2263.75%22+Text%3d%22%22+Height%3d%2215%22+Align%3d%22Center%22+CellHasFormula%3d%22True%22+FontName%3d%22Arial%22+WrapText%3d%22False%22+FontSize%3d%229%22+X%3d%2220%22+Y%3d%2230%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2230%22+%2f%3e%0d%0a++++++%3cTD+Style%3d%22Class196%22+Merge%3d%22False%22+RowSpan%3d%22%22+ColSpan%3d%22%22+Format%3d%22General%22+Width%3d%2224.75%22+Text%3d%22%22+Height%3d%2215%22+Align%3d%22Left%22+CellHasFormula%3d%22False%22+FontName%3d%22Calibri%22+WrapText%3d%22False%22+FontSize%3d%2210%22+X%3d%2224%22+Y%3d%2230%22+%2f%3e%0d%0a++++++%3cTD+Style%3d%22Class197%22+Merge%3d%22False%22+RowSpan%3d%22%22+ColSpan%3d%22%22+Format%3d%22General%22+Width%3d%2214.25%22+Text%3d%22%22+Height%3d%2215%22+Align%3d%22Left%22+CellHasFormula%3d%22False%22+FontName%3d%22Calibri%22+WrapText%3d%22False%22+FontSize%3d%2210%22+X%3d%2225%22+Y%3d%2230%22+%2f%3e%0d%0a++++++%3cTD+Style%3d%22Class214%22+Merge%3d%22True%22+RowSpan%3d%22%22+ColSpan%3d%2212%22+Format%3d%22General%22+Width%3d%22303.75%22+Text%3d%22%22+Height%3d%2215%22+Align%3d%22Center%22+CellHasFormula%3d%22False%22+FontName%3d%22Calibri%22+WrapText%3d%22False%22+FontSize%3d%2210%22+X%3d%2226%22+Y%3d%2230%22+%2f%3e%0d%0a++++++%3cTD+Style%3d%22Class213%22+Merge%3d%22False%22+RowSpan%3d%22%22+ColSpan%3d%22%22+Format%3d%22General%22+Width%3d%2214.25%22+Text%3d%22%22+Height%3d%2215%22+Align%3d%22Left%22+CellHasFormula%3d%22False%22+FontName%3d%22Calibri%22+WrapText%3d%22False%22+FontSize%3d%2210%22+X%3d%2238%22+Y%3d%2230%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2239%22+Y%3d%2230%22+%2f%3e%0d%0a++++%3c%2fTR%3e%0d%0a++++%3cTR%3e%0d%0a++++++%3cTD+Style%3d%22Class202%22+Merge%3d%22False%22+RowSpan%3d%22%22+ColSpan%3d%22%22+Format%3d%22General%22+Width%3d%2224.75%22+Text%3d%2215%22+Height%3d%2215%22+Align%3d%22Left%22+CellHasFormula%3d%22False%22+FontName%3d%22Calibri%22+WrapText%3d%22False%22+FontSize%3d%2211%22+X%3d%221%22+Y%3d%2231%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2231%22+%2f%3e%0d%0a++++++%3cTD+Style%3d%22Class203%22+Merge%3d%22True%22+RowSpan%3d%22%22+ColSpan%3d%222%22+Format%3d%22General%22+Width%3d%2239%22+Text%3d%22%22+Height%3d%2</t>
  </si>
  <si>
    <t xml:space="preserve"> 215%22+Align%3d%22Center%22+CellHasFormula%3d%22True%22+FontName%3d%22Arial%22+WrapText%3d%22False%22+FontSize%3d%229%22+X%3d%223%22+Y%3d%2231%22+%2f%3e%0d%0a++++++%3cTD+Style%3d%22Class204%22+Merge%3d%22True%22+RowSpan%3d%22%22+ColSpan%3d%223%22+Format%3d%22%23%2c%23%230.00%22+Width%3d%2267.5%22+Text%3d%22%22+Height%3d%2215%22+Align%3d%22Center%22+CellHasFormula%3d%22True%22+FontName%3d%22Arial%22+WrapText%3d%22False%22+FontSize%3d%229%22+X%3d%225%22+Y%3d%2231%22+%2f%3e%0d%0a++++++%3cTD+Style%3d%22Class204%22+Merge%3d%22True%22+RowSpan%3d%22%22+ColSpan%3d%223%22+Format%3d%22%23%2c%23%230.00%22+Width%3d%2263.75%22+Text%3d%22%22+Height%3d%2215%22+Align%3d%22Center%22+CellHasFormula%3d%22True%22+FontName%3d%22Arial%22+WrapText%3d%22False%22+FontSize%3d%229%22+X%3d%228%22+Y%3d%2231%22+%2f%3e%0d%0a++++++%3cTD+Style%3d%22Class205%22+Merge%3d%22True%22+RowSpan%3d%22%22+ColSpan%3d%223%22+Format%3d%22%23%2c%23%230.00%22+Width%3d%2263.75%22+Text%3d%22%22+Height%3d%2215%22+Align%3d%22Center%22+CellHasFormula%3d%22True%22+FontName%3d%22Arial%22+WrapText%3d%22False%22+FontSize%3d%229%22+X%3d%2211%22+Y%3d%2231%22+%2f%3e%0d%0a++++++%3cTD+Style%3d%22Class206%22+Merge%3d%22True%22+RowSpan%3d%22%22+ColSpan%3d%223%22+Format%3d%22%23%2c%23%230.00%22+Width%3d%2263.75%22+Text%3d%22%22+Height%3d%2215%22+Align%3d%22Center%22+CellHasFormula%3d%22True%22+FontName%3d%22Arial%22+WrapText%3d%22False%22+FontSize%3d%229%22+X%3d%2214%22+Y%3d%2231%22+%2f%3e%0d%0a++++++%3cTD+Style%3d%22Class207%22+Merge%3d%22True%22+RowSpan%3d%22%22+ColSpan%3d%223%22+Format%3d%22%23%2c%23%230.00%22+Width%3d%2263.75%22+Text%3d%22%22+Height%3d%2215%22+Align%3d%22Center%22+CellHasFormula%3d%22True%22+FontName%3d%22Arial%22+WrapText%3d%22False%22+FontSize%3d%229%22+X%3d%2217%22+Y%3d%2231%22+%2f%3e%0d%0a++++++%3cTD+Style%3d%22Class203%22+Merge%3d%22True%22+RowSpan%3d%22%22+ColSpan%3d%223%22+Format%3d%22%23%2c%23%230.00%22+Width%3d%2263.75%22+Text%3d%22%22+Height%3d%2215%22+Align%3d%22Center%22+CellHasFormula%3d%22True%22+FontName%3d%22Arial%22+WrapText%3d%22False%22+FontSize%3d%229%22+X%3d%2220%22+Y%3d%2231%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2231%22+%2f%3e%0d%0a++++++%3cTD+Style%3d%22Class196%22+Merge%3d%22False%22+RowSpan%3d%22%22+ColSpan%3d%22%22+Format%3d%22General%22+Width%3d%2224.75%22+Text%3d%22%22+Height%3d%2215%22+Align%3d%22Left%22+CellHasFormula%3d%22False%22+FontName%3d%22Calibri%22+WrapText%3d%22False%22+FontSize%3d%2210%22+X%3d%2224%22+Y%3d%2231%22+%2f%3e%0d%0a++++++%3cTD+Style%3d%22Class197%22+Merge%3d%22False%22+RowSpan%3d%22%22+ColSpan%3d%22%22+Format%3d%22General%22+Width%3d%2214.25%22+Text%3d%22%22+Height%3d%2215%22+Align%3d%22Left%22+CellHasFormula%3d%22False%22+FontName%3d%22Calibri%22+WrapText%3d%22False%22+FontSize%3d%2210%22+X%3d%2225%22+Y%3d%2231%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2226%22+Y%3d%2231%22+%2f%3e%0d%0a++++++%3cTD+Style%3d%22Class200%22+Merge%3d%22False%22+RowSpan%3d%22%22+ColSpan%3d%22%22+Format%3d%22General%22+Width%3d%2231.5%22+Text%3d%22%22+Height%3d%2215%22+Align%3d%22Left%22+CellHasFormula%3d%22False%22+FontName%3d%22Calibri%22+WrapText%3d%22False%22+FontSize%3d%2210%22+X%3d%2227%22+Y%3d%2231%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2228%22+Y%3d%2231%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2229%22+Y%3d%2231%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2230%22+Y%3d%2231%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2231%22+Y%3d%2231%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2232%22+Y%3d%2231%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2233%22+Y%3d%2231%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2234%22+Y%3d%2231%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2235%22+Y%3d%2231%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2236%22+Y%3d%2231%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2237%22+Y%3d%2231%22+%2f%3e%0d%0a++++++%3cTD+Style%3d%22Class213%22+Merge%3d%22False%22+RowSpan%3d%22%22+ColSpan%3d%22%22+Format%3d%22General%22+Width%3d%2214.25%22+Text%3d%22%22+Height%3d%2215%22+Align%3d%22Left%22+CellHasFormula%3d%22False%22+FontName%3d%22Calibri%22+WrapText%3d%22False%22+FontSize%3d%2210%22+X%3d%2238%22+Y%3d%2231%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2239%22+Y%3d%2231%22+%2f%3e%0d%0a++++%3c%2fTR%3e%0d%0a++++%3cTR%3e%0d%0a++++++%3cTD+Style%3d%22Class202%22+Merge%3d%22False%22+RowSpan%3d%22%22+ColSpan%3d%22%22+Format%3d%22General%22+Width%3d%2224.75%22+Text%3d%2216%22+Height%3d%2215.75%22+Align%3d%22Left%22+CellHasFormula%3d%22False%22+FontName%3d%22Calibri%22+WrapText%3d%22False%22+FontSize%3d%2211%22+X%3d%221%22+Y%3d%2232%22+%2f%3e%0d%0a++++++%3cTD+Style%3d%22Class193%22+Merge%3d%22False%22+RowSpan%3d%22%22+ColSpan%3d%22%22+Format%3d%22General%22+Width%3d%2214.25%22+Text%3d%22%22+Height%3d%2215.75%22+Align%3d%22Left%22+CellHasFormula%3d%22False%22+FontName%3d%22Calibri%22+WrapText%3d%22False%22+FontSize%3d%2211%22+X%3d%222%22+Y%3d%2232%22+%2f%3e%0d%0a++++++%3cTD+Style%3d%22Class208%22+Merge%3d%22True%22+RowSpan%3d%22%22+ColSpan%3d%222%22+Format%3d%22General%22+Width%3d%2239%22+Text%3d%22%22+Height%3d%2215.75%22+Align%3d%22Center%22+CellHasFormula%3d%22True%22+FontName%3d%22Arial%22+WrapText%3d%22False%22+FontSize%3d%229%22+X%3d%223%22+Y%3d%2232%22+%2f%3e%0d%0a++++++%3cTD+Style%3d%22Class209%22+Merge%3d%22True%22+RowSpan%3d%22%22+ColSpan%3d%223%22+Format%3d%22%23%2c%23%230.00%22+Width%3d%2267.5%22+Text%3d%22%22+Height%3d%2215.75%22+Align%3d%22Center%22+CellHasFormula%3d%22True%22+FontName%3d%22Arial%22+WrapText%3d%22False%22+FontSize%3d%229%22+X%3d%225%22+Y%3d%2232%22+%2f%3e%0d%0a++++++%3cTD+Style%3d%22Class209%22+Merge%3d%22True%22+RowSpan%3d%22%22+ColSpan%3d%223%22+Format%3d%22%23%2c%23%230.00%22+Width%3d%2263.75%22+Text%3d%22%22+Height%3d%2215.75%22+Align%3d%22Center%22+CellHasFormula%3d%22True%22+FontName%3d%22Arial%22+WrapText%3d%22False%22+FontSize%3d%229%22+X%3d%228%22+Y%3d%2232%22+%2f%3e%0d%0a++++++%3cTD+Style%3d%22Class210%22+Merge%3d%22True%22+RowSpan%3d%22%22+ColSpan%3d%223%22+Format%3d%22%23%2c%23%230.00%22+Width%3d%2263.75%22+Text%3d%22%22+Height%3d%2215.75%22+Align%3d%22Center%22+CellHasFormula%3d%22True%22+FontName%3d%22Arial%22+WrapText%3d%22False%22+FontSize%3d%229%22+X%3d%2211%22+Y%3d%2232%22+%2f%3e%0d%0a++++++%3cTD+Style%3d%22Class211%22+Merge%3d%22True%22+RowSpan%3d%22%22+ColSpan%3d%223%22+Format%3d%22%23%2c%23%230.00%22+Width%3d%2263.75%22+Text%3d%22%22+Height%3d%2215.75%22+Align%3d%22Center%22+CellHasFormula%3d%22True%22+FontName%3d%22Arial%22+WrapText%3d%22False%22+FontSize%3d%229%22+X%3d%2214%22+Y%3d%2232%22+%2f%3e%0d%0a++++++%3cTD+Style%3d%22Class212%22+Merge%3d%22True%22+RowSpan%3d%22%22+ColSpan%3d%223%22+Format%3d%22%23%2c%23%230.00%22+Width%3d%2263.75%22+Text%3d%22%22+Height%3d%2215.75%22+Align%3d%22Center%22+CellHasFormula%3d%22True%22+FontName%3d%22Arial%22+WrapText%3d%22False%22+FontSize%3d%229%22+X%3d%2217%22+Y%3d%2232%22+%2f%3e%0d%0a++++++%3cTD+Style%3d%22Class208%22+Merge%3d%22True%22+RowSpan%3d%22%22+ColSpan%3d%223%22+Format%3d%22%23%2c%23%230.00%22+Width%3d%2263.75%22+Text%3d%22%22+Height%3d%2215.75%22+Align%3d%22Center%22+CellHasFormula%3d%22True%22+FontName%3d%22Arial%22+WrapText%3d%22False%22+FontSize%3d%229%22+X%3d%2220%22+Y%3d%2232%22+%2f%3e%0d%0a++++++%3cTD+Style%3d%22Class195%22+Merge%3d%22False%22+RowSpan%3d%22%22+ColSpan%3d%22%22+Format%3d%22General%22+Width%3d%2214.25%22+Text%3d%22%22+Height%3d%2215.75%22+Align%3d%22Left%22+CellHasFormula%3d%22False%22+FontName%3d%22Calibri%22+WrapText%3d%22False%22+FontSize%3d%2210%22+X%3d%2223%22+Y%3d%2232%22+%2f%3e%0d%0a++++++%3cTD+Style%3d%22Class196%22+Merge%3d%22False%22+RowSpan%3d%22%22+ColSpan%3d%22%22+Format%3d%22General%22+Width%3d%2224.75%22+Text%3d%22%22+Height%3d%2215.75%22+Align%3d%22Left%22+CellHasFormula%3d%22False%22+FontName%3d%22Calibri%22+WrapText%3d%22False%22+FontSize%3d%2210%22+X%3d%2224%22+Y%3d%2232%22+%2f%3e%0d%0a++++++%3cTD+Style%3d%22Class197%22+Merge%3d%22False%22+RowSpan%3d%22%22+ColSpan%3d%22%22+Format%3d%22General%22+Width%3d%2214.25%22+Text%3d%22%22+Height%3d%2215.75%22+Align%3d%22Left%22+CellHasFormula%3d%22False%22+FontName%3d%22Calibri%22+WrapText%3d%22False%22+FontSize%3d%2210%22+X%3d%2225%22+Y%3d%2232%22+%2f%3e%0d%0a++++++%3cTD+Style%3d%22Class198%22+Merge%3d%22True%22+RowSpan%3d%22%22+ColSpan%3d%2212%22+Format%3d%22General%22+Width%3d%22303.75%22+Text%3d%22Balance+Distribution%22+Height%3d%2215.75%22+Align%3d%22Center%22+CellHasFormula%3d%22False%22+FontName%3d%22Candara%22+WrapText%3d%22False%22+FontSize%3d%2212%22+X%3d%2226%22+Y%3d%2232%22+%2f%3e%0d%0a++++++%3cTD+Style%3d%22Class213%22+Merge%3d%22False%22+RowSpan%3d%22%22+ColSpan%3d%22%22+Format%3d%22General%22+Width%3d%2214.25%22+Text%3d%22%22+Height%3d%2215.75%22+Align%3d%22Left%22+CellHasFormula%3d%22False%22+FontName%3d%22Calibri%22+WrapText%3d%22False%22+FontSize%3d%2210%22+X%3d%2238%22+Y%3d%2232%22+%2f%3e%0d%0a++++++%3cTD+Style%3d%22Class143%22+Merge%3d%22False%22+RowSpan%3d%22%22+ColSpan%3d%22%22+Format%3d%22General%22+Width%3d%2224.75%22+Text%3d%22%22+Height%3d%2215.75%22+Align%3d%22Left%22+CellHasFormula%3d%22False%22+FontName%3d%22Calibri%22+WrapText%3d%22False%22+FontSize%3d%2210%22+X%3d%2239%22+Y%3d%2232%22+%2f%3e%0d%0a++++%3c%2fTR%3e%0d%0a++++%3cTR%3e%0d%0a++++++%3cTD+Style%3d%22Class202%22+Merge%3d%22False%22+RowSpan%3d%22%22+ColSpan%3d%22%22+Format%3d%22General%22+Width%3d%2224.75%22+Text%3d%2217%22+Height%3d%2215%22+Align%3d%22Left%22+CellHasFormula%3d%22False%22+FontName%3d%22Calibri%22+WrapText%3d%22False%22+FontSize%3d%2211%22+X%3d%221%22+Y%3d%2233%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2233%22+%2f%3e%0d%0a++++++%3cTD+Style%3d%22Class203%22+Merge%3d%22True%22+RowSpan%3d%22%22+ColSpan%3d%222%22+Format%3d%22General%22+Width%3d%2239%22+Text%3d%22%22+Height%3d%2215%22+Align%3d%22Center%22+CellHasFormula%3d%22True%22+FontName%3d%22Arial%22+WrapText%3d%22False%22+FontSize%3d%229%22+X%3d%223%22+Y%3d%2233%22+%2f%3e%0d%0a++++++%3cTD+Style%3d%22Class204%22+Merge%3d%22True%22+RowSpan%3d%22%22+ColSpan%3d%223%22+Format%3d%22%23%2c%23%230.00%22+Width%3d%2267.5%22+Text%3d%22%22+Height%3d%2215%22+Align%3d%22Center%22+CellHasFormula%3d%22True%22+FontName%3d%22Arial%22+WrapText%3d%22False%22+FontSize%3d%229%22+X%3d%225%22+Y%3d%2233%22+%2f%3e%0d%0a++++++%3cTD+Style%3d%22Class204%22+Merge%3d%22True%22+RowSpan%3d%22%22+ColSpan%3d%223%22+Format%3d%22%23%2c%23%230.00%22+Width%3d%2263.75%22+Text%3d%22%22+Height%3d%2215%22+Align%3d%22Center%22+CellHasFormula%3d%22True%22+FontName%3d%22Arial%22+WrapText%3d%22False%22+FontSize%3d%229%22+X%3d%228%22+Y%3d%2233%22+%2f%3e%0d%0a++++++%3cTD+Style%3d%22Class205%22+Merge%3d%22True%22+RowSpan%3d%22%22+ColSpan%3d%223%22+Format%3d%22%23%2c%23%230.00%22+Width%3d%2263.75%22+Text%3d%22%22+Height%3d%2215%22+Align%3d%22Center%22+CellHasFormula%3d%22True%22+FontName%3d%22Arial%22+WrapText%3d%22False%22+FontSize%3d%229%22+X%3d%2211%22+Y%3d%2233%22+%2f%3e%0d%0a++++++%3cTD+Style%3d%22Class206%22+Merge%3d%22True%22+RowSpan%3d%22%22+ColSpan%3d%223%22+Format%3d%22%23%2c%23%230.00%22+Width%3d%2263.75%22+Text%3d%22%22+Height%3d%2215%22+Align%3d%22Center%22+CellHasFormula%3d%22True%22+FontName%3d%22Arial%22+WrapText%3d%22False%22+FontSize%3d%229%22+X%3d%2214%22+Y%3d%2233%22+%2f%3e%0d%0a++++++%3cTD+Style%3d%22Class207%22+Merge%3d%22True%22+RowSpan%3d%22%22+ColSpan%3d%223%22+Format%3d%22%23%2c%23%230.00%22+Width%3d%2263.75%22+Text%3d%22%22+Height%3d%2215%22+Align%3d%22Center%22+CellHasFormula%3d%22True%22+FontName%3d%22Arial%22+WrapText%3d%22False%22+FontSize%3d%229%22+X%3d%2217%22+Y%3d%2233%22+%2f%3e%0d%0a++++++%3cTD+Style%3d%22Class203%22+Merge%3d%22True%22+RowSpan%3d%22%22+ColSpan%3d%223%22+Format%3d%22%23%2c%23%230.00%22+Width%3d%2263.75%22+Text%3d%22%22+Height%3d%2215%22+Align%3d%22Center%22+CellHasFormula%3d%22True%22+FontName%3d%22Arial%22+WrapText%3d%22False%22+FontSize%3d%229%22+X%3d%2220%22+Y%3d%2233%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2233%22+%2f%3e%0d%0a++++++%3cTD+Style%3d%22Class196%22+Merge%3d%22False%22+RowSpan%3d%22%22+ColSpan%3d%22%22+Format%3d%22General%22+Width%3d%2224.75%22+Text%3d%22%22+Height%3d%2215%22+Align%3d%22Left%22+CellHasFormula%3d%22False%22+FontName%3d%22Calibri%22+WrapText%3d%22False%22+FontSize%3d%2210%22+X%3d%2224%22+Y%3d%2233%22+%2f%3e%0d%0a++++++%3cTD+Style%3d%22Class197%22+Merge%3d%22False%22+RowSpan%3d%22%22+ColSpan%3d%22%22+Format%3d%22General%22+Width%3d%2214.25%22+Text%3d%22%22+Height%3d%2215%22+Align%3d%22Left%22+CellHasFormula%3d%22False%22+FontName%3d%22Calibri%22+WrapText%3d%22False%22+FontSize%3d%2210%22+X%3d%2225%22+Y%3d%2233%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2226%22+Y%3d%2233%22+%2f%3e%0d%0a++++++%3cTD+Style%3d%22Class200%22+Merge%3d%22False%22+RowSpan%3d%22%22+ColSpan%3d%22%22+Format%3d%22General%22+Width%3d%2231.5%22+Text%3d%22%22+Height%3d%2215%22+Align%3d%22Left%22+CellHasFormula%3d%22False%22+FontName%3d%22Calibri%22+WrapText%3d%22False%22+FontSize%3d%2210%22+X%3d%2227%22+Y%3d%2233%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2228%22+Y%3d%2233%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2229%22+Y%3d%2233%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2230%22+Y%3d%2233%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2231%22+Y%3d%2233%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2232%22+Y%3d%2233%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2233%22+Y%3d%2233%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2234%22+Y%3d%2233%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2235%22+Y%3d%2233%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2236%22+Y%3d%2233%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2237%22+Y%3d%2233%22+%2f%3e%0d%0a++++++%3cTD+Style%3d%22Class213%22+Merge%3d%22False%22+RowSpan%3d%22%22+ColSpan%3d%22%22+Format%3d%22General%22+Width%3d%2214.25%22+Text%3d%22%22+Height%3d%2215%22+Align%3d%22Left%22+CellHasFormula%3d%22False%22+FontName%3d%22Calibri%22+WrapText%3d%22False%22+FontSize%3d%2210%22+X%3d%2238%22+Y%3d%2233%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2239%22+Y%3d%2233%22+%2f%3e%0d%0a++++%3c%2fTR%3e%0d%0a++++%3cTR%3e%0d%0a++++++%3cTD+Style%3d%22Class202%22+Merge%3d%22False%22+RowSpan%3d%22%22+ColSpan%3d%22%22+Format%3d%22General%22+Width%3d%2224.75%22+Text%3d%2218%22+Height%3d%2215%22+Align%3d%22Left%22+CellHasFormula%3d%22False%22+FontName%3d%22Calibri%22+WrapText%3d%22False%22+FontSize%3d%2211%22+X%3d%221%22+Y%3d%2234%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2234%22+%2f%3e%0d%0a++++++%3cTD+Style%3d%22Class208%22+Merge%3d%22True%22+RowSpan%3d%22%22+ColSpan%3d%222%22+Format%3d%22General%22+Width%3d%2239%22+Text%3d%22%22+Height%3d%2215%22+Align%3d%22Center%22+CellHasFormula%3d%22True%22+FontName%3d%22Arial%22+WrapText%3d%22False%22+FontSize%3d%229%22+X%3d%223%22+Y%3d%2234%22+%2f%3e%0d%0a++++++%3cTD+Style%3d%22Class209%22+Merge%3d%22True%22+RowSpan%3d%22%22+ColSpan%3d%223%22+Format%3d%22%23%2c%23%230.00%22+Width%3d%2267.5%22+Text%3d%22%22+Height%3d%2215%22+Align%3d%22Center%22+CellHasFormula%3d%22True%22+FontName%3d%22Arial%22+WrapText%3d%22False%22+FontSize%3d%229%22+X%3d%225%22+Y%3d%2234%22+%2f%3e%0d%0a++++++%3cTD+Style%3d%22Class209%22+Merge%3d%22True%22+RowSpan%3d%22%22+ColSpan%3d%223%22+Format%3d%22%23%2c%23%230.00%22+Width%3d%2263.75%22+Text%3d%22%22+Height%3d%2215%22+Align%3d%22Center%22+CellHasFormula%3d%22True%22+FontName%3d%22Arial%22+WrapText%3d%22False%22+FontSize%3d%229%22+X%3d%228%22+Y%3d%2234%22+%2f%3e%0d%0a++++++%3cTD+Style%3d%22Class210%22+Merge%3d%22True%22+RowSpan%3d%22%22+ColSpan%3d%223%22+Format%3d%22%23%2c%23%230.00%22+Width%3d%2263.75%22+Text%3d%22%22+Height%3d%2215%22+Align%3d%22Center%22+CellHasFormula%3d%22True%22+FontName%3d%22Arial%22+WrapText%3d%22False%22+FontSize%3d%229%22+X%3d%2211%22+Y%3d%2234%22+%2f%3e%0d%0a++++++%3cTD+Style%3d%22Class211%22+Merge%3d%22True%22+RowSpan%3d%22%22+ColSpan%3d%223%22+Format%3d%22%23%2c%23%230.00%22+Width%3d%2263.75%22+Text%3d%22%22+Height%3d%2215%22+Align%3d%22Center%22+CellHasFormula%3d%22True%22+FontName%3d%22Arial%22+WrapText%3d%22False%22+FontSize%3d%229%22+X%3d%2214%22+Y%3d%2234%22+%2f%3e%0d%0a++++++%3cTD+Style%3d%22Class212%22+Merge%3d%22True%22+RowSpan%3d%22%22+ColSpan%3d%223%22+Format%3d%22%23%2c%23%230.00%22+Width%3d%2263.75%22+Text%3d%22%22+Height%3d%2215%22+Align%3d%22Center%22+CellHasFormula%3d%22True%22+FontName%3d%22Arial%22+WrapText%3d%22False%22+FontSize%3d%229%22+X%3d%2217%22+Y%3d%2234%22+%2f%3e%0d%0a++++++%3cTD+Style%3d%22Class208%22+Merge%3d%22True%22+RowSpan%3d%22%22+ColSpan%3d%223%22+Format%3d%22%23%2c%23%230.00%22+Width%3d%2263.75%22+Text%3d%22%22+Height%3d%2215%22+Align%3d%22Center%22+CellHasFormula%3d%22True%22+FontName%3d%22Arial%22+WrapText%3d%22False%22+FontSize%3d%229%22+X%3d%2220%22+Y%3d%2234%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2234%22+%2f%3e%0d%0a++++++%3cTD+Style%3d%22Class196%22+Merge%3d%22False%22+RowSpan%3d%22%22+ColSpan%3d%22%22+Format%3d%22General%22+Width%3d%2224.75%22+Text%3d%22%22+Height%3d%2215%22+Align%3d%22Left%22+CellHasFormula%3d%22False%22+FontName%3d%22Calibri%22+WrapText%3d%22False%22+FontSize%3d%2210%22+X%3d%2224%22+Y%3d%2234%22+%2f%3e%0d%0a++++++%3cTD+Style%3d%22Class197%22+Merge%3d%22False%22+RowSpan%3d%22%22+ColSpan%3d%22%22+Format%3d%22General%22+Width%3d%2214.25%22+Text%3d%22%22+Height%3d%2215%22+Align%3d%22Left%22+CellHasFormula%3d%22False%22+FontName%3d%22Calibri%22+WrapText%3d%22False%22+FontSize%3d%2210%22+X%3d%2225%22+Y%3d%2234%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2226%22+Y%3d%2234%22+%2f%3e%0d%0a++++++%3cTD+Style%3d%22Class200%22+Merge%3d%22False%22+RowSpan%3d%22%22+ColSpan%3d%22%22+Format%3d%22General%22+Width%3d%2231.5%22+Text%3d%22%22+Height%3d%2215%22+Align%3d%22Left%22+CellHasFormula%3d%22False%22+FontName%3d%22Calibri%22+WrapText%3d%22False%22+FontSize%3d%2210%22+X%3d%2227%22+Y%3d%2234%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2228%22+Y%3d%2234%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2229%22+Y%3d%2234%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2230%22+Y%3d%2234%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2231%22+Y%3d%2234%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2232%22+Y%3d%2234%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2233%22+Y%3d%2234%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2234%22+Y%3d%2234%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2235%22+Y%3d%2234%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2236%22+Y%3d%2234%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2237%22+Y%3d%2234%22+%2f%3e%0d%0a++++++%3cTD+Style%3d%22Class213%22+Merge%3d%22False%22+RowSpan%3d%22%22+ColSpan%3d%22%22+Format%3d%22General%22+Width%3d%2214.25%22+Text%3d%22%22+Height%3d%2215%22+Align%3d%22Left%22+CellHasFormula%3d%22False%22+FontName%3d%22Calibri%22+WrapText%3d%22False%22+FontSize%3d%2210%22+X%3d%2238%22+Y%3d%2234%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2239%22+Y%3d%2234%22+%2f%3e%0d%0a++++%3c%2fTR%3e%0d%0a++++%3cTR%3e%0d%0a++++++%3cTD+Style%3d%22Class202%22+Merge%3d%22False%22+RowSpan%3d%22%22+ColSpan%3d%22%22+Format%3d%22General%22+Width%3d%2224.75%22+Text%3d%2219%22+Height%3d%2215%22+Align%3d%22Left%22+CellHasFormula%3d%22False%22+FontName%3d%22Calibri%22+WrapText%3d%22False%22+FontSize%3d%2211%22+X%3d%221%22+Y%3d%2235%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2235%22+%2f%3e%0d%0a++++++%3cTD+Style%3d%22Class203%22+Merge%3d%22True%22+RowSpan%3d%22%22+ColSpan%3d%222%22+Format%3d%22General%22+Width%3d%2239%22+Text%3d%22%22+Height%3d%2215%22+Align%3d%22Center%22+CellHasFormula%3d%22True%22+FontName%3d%22Arial%22+WrapText%3d%22False%22+FontSize%3d%229%22+X%3d%223%22+Y%3d%2235%22+%2f%3e%0d%0a++++++%3cTD+Style%3d%22Class204%22+Merge%3d%22True%22+RowSpan%3d%22%22+ColSpan%3d%223%22+Format%3d%22%23%2c%23%230.00%22+Width%3d%2267.5%22+Text%3d%22%22+Height%3d%2215%22+Align%3d%22Center%22+CellHasFormula%3d%22True%22+FontName%3d%22Arial%22+WrapText%3d%22False%22+FontSize%3d%229%22+X%3d%225%22+Y%3d%2235%22+%2f%3e%0d%0a++++++%3cTD+Style%3d%22Class204%22+Merge%3d%22True%22+RowSpan%3d%22%22+ColSpan%3d%223%22+Format%3d%22%23%2c%23%230.00%22+Width%3d%2263.75%22+Text%3d%22%22+Height%3d%2215%22+Align%3d%22Center%22+CellHasFormula%3d%22True%22+FontName%3d%22Arial%22+WrapText%3d%22False%22+FontSize%3d%229%22+X%3d%228%22+Y%3d%2235%22+%2f%3e%0d%0a++++++%3cTD+Style%3d%22Class205%22+Merge%3d%22True%22+RowSpan%3d%22%22+ColSpan%3d%223%22+Format%3d%22%23%2c%23%230.00%22+Width%3d%2263.75%22+Text%3d%22%22+Height%3d%2215%22+Align%3d%22Center%22+CellHasFormula%3d%22True%22+FontName%3d%22Arial%22+WrapText%3d%22False%22+FontSize%3d%229%22+X%3d%2211%22+Y%3d%2235%22+%2f%3e%0d%0a++++++%3cTD+Style%3d%22Class206%22+Merge%3d%22True%22+RowSpan%3d%22%22+ColSpan%3d%223%22+Format%3d%22%23%2c%23%230.00%22+Width%3d%2263.75%22+Text%3d%22%22+Height%3d%2215%22+Align%3d%22Center%22+CellHasFormula%3d%22True%22+FontName%3d%22Arial%22+WrapText%3d%22False%22+FontSize%3d%229%22+X%3d%2214%22+Y%3d%2235%22+%2f%3e%0d%0a++++++%3cTD+Style%3d%22Class207%22+Merge%3d%22True%22+RowSpan%3d%22%22+ColSpan%3d%223%22+Format%3d%22%23%2c%23%230.00%22+Width%3d%2263.75%22+Text%3d%22%22+Height%3d%2215%22+Align%3d%22Center%22+CellHasFormula%3d%22True%22+FontName%3d%22Arial%22+WrapText%3d%22False%22+FontSize%3d%229%22+X%3d%2217%22+Y%3d%2235%22+%2f%3e%0d%0a++++++%3cTD+Style%3d%22Class203%22+Merge%3d%22True%22+RowSpan%3d%22%22+ColSpan%3d%223%22+Format%3d%22%23%2c%23%230.00%22+Width%3d%2263.75%22+Text%3d%22%22+Height%3d%2215%22+Align%3d%22Center%22+CellHasFormula%3d%22True%22+FontName%3d%22Arial%22+WrapText%3d%22False%22+FontSize%3d%229%22+X%3d%2220%22+Y%3d%2235%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2235%22+%2f%3e%0d%0a++++++%3cTD+Style%3d%22Class196%22+Merge%3d%22False%22+RowSpan%3d%22%22+ColSpan%3d%22%22+Format%3d%22General%22+Width%3d%2224.75%22+Text%3d%22%22+Height%3d%2215%22+Align%3d%22Left%22+CellHasFormula%3d%22False%22+FontName%3d%22Calibri%22+WrapText%3d%22False%22+FontSize%3d%2210%22+X%3d%2224%22+Y%3d%2235%22+%2f%3e%0d%0a++++++%3cTD+Style%3d%22Class197%22+Merge%3d%22False%22+RowSpan%3d%22%22+ColSpan%3d%22%22+Fo</t>
  </si>
  <si>
    <t xml:space="preserve"> rmat%3d%22General%22+Width%3d%2214.25%22+Text%3d%22%22+Height%3d%2215%22+Align%3d%22Left%22+CellHasFormula%3d%22False%22+FontName%3d%22Calibri%22+WrapText%3d%22False%22+FontSize%3d%2210%22+X%3d%2225%22+Y%3d%2235%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2226%22+Y%3d%2235%22%3e%0d%0a++++++++%3cChart%3e%0d%0a++++++++++%3cNameIndex%3e1%3c%2fNameIndex%3e%0d%0a++++++++++%3cZOrder%3e2%3c%2fZOrder%3e%0d%0a++++++++++%3cChartType%3exlPie%3c%2fChartType%3e%0d%0a++++++++++%3cChartHeight%3e171.639770507813%3c%2fChartHeight%3e%0d%0a++++++++++%3cChartWidth%3e284.899841308594%3c%2fChartWidth%3e%0d%0a++++++++++%3cPlotHeight%3e82.3044094488189%3c%2fPlotHeight%3e%0d%0a++++++++++%3cPlotWidth%3e82.3044094488189%3c%2fPlotWidth%3e%0d%0a++++++++++%3cPlotTop%3e42.2568503937008%3c%2fPlotTop%3e%0d%0a++++++++++%3cPlotLeft%3e95.7149606299213%3c%2fPlotLeft%3e%0d%0a++++++++++%3cPlotColor%3e-65537%3c%2fPlotColor%3e%0d%0a++++++++++%3cWallColor%3e-1%3c%2fWallColor%3e%0d%0a++++++++++%3cLegendBoxBackColor%3e-1%3c%2fLegendBoxBackColor%3e%0d%0a++++++++++%3cLegendBoxTop+%2f%3e%0d%0a++++++++++%3cLegendBoxLeft+%2f%3e%0d%0a++++++++++%3cXAxisLabelStep%3e1%3c%2fXAxisLabelStep%3e%0d%0a++++++++++%3cXAxisTitle+%2f%3e%0d%0a++++++++++%3cYAxisTitle+%2f%3e%0d%0a++++++++++%3cXAxisHasMajorGrid%3efalse%3c%2fXAxisHasMajorGrid%3e%0d%0a++++++++++%3cYAxisHasMajorGrid%3efalse%3c%2fYAxisHasMajorGrid%3e%0d%0a++++++++++%3cXAxisHasMinorGrid%3efalse%3c%2fXAxisHasMinorGrid%3e%0d%0a++++++++++%3cYAxisHasMinorGrid%3efalse%3c%2fYAxisHasMinorGrid%3e%0d%0a++++++++++%3cTop%3e0.00734456380206818%3c%2fTop%3e%0d%0a++++++++++%3cLeft%3e0%3c%2fLeft%3e%0d%0a++++++++++%3cTitle+%2f%3e%0d%0a++++++++++%3cFont+%2f%3e%0d%0a++++++++++%3cChartColor%3e-1%3c%2fChartColor%3e%0d%0a++++++++++%3cSeriesCollection%3e%0d%0a++++++++++++%3cSeries%3e%0d%0a++++++++++++++%3cNameIndex%3e0%3c%2fNameIndex%3e%0d%0a++++++++++++++%3cName%3eSeri+1%3c%2fName%3e%0d%0a++++++++++++++%3cColor%3e-11566659%3c%2fColor%3e%0d%0a++++++++++++++%3cBorderColor%3e-65537%3c%2fBorderColor%3e%0d%0a++++++++++++%3c%2fSeries%3e%0d%0a++++++++++%3c%2fSeriesCollection%3e%0d%0a++++++++++%3cLegendPosition+%2f%3e%0d%0a++++++++++%3cHasLegend%3efalse%3c%2fHasLegend%3e%0d%0a++++++++++%3cAbsoluteTop%3e537.110168457031%3c%2fAbsoluteTop%3e%0d%0a++++++++++%3cAbsoluteLeft%3e517.5%3c%2fAbsoluteLeft%3e%0d%0a++++++++%3c%2fChart%3e%0d%0a++++++%3c%2fTD%3e%0d%0a++++++%3cTD+Style%3d%22Class200%22+Merge%3d%22False%22+RowSpan%3d%22%22+ColSpan%3d%22%22+Format%3d%22General%22+Width%3d%2231.5%22+Text%3d%22%22+Height%3d%2215%22+Align%3d%22Left%22+CellHasFormula%3d%22False%22+FontName%3d%22Calibri%22+WrapText%3d%22False%22+FontSize%3d%2210%22+X%3d%2227%22+Y%3d%2235%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2228%22+Y%3d%2235%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2229%22+Y%3d%2235%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2230%22+Y%3d%2235%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2231%22+Y%3d%2235%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2232%22+Y%3d%2235%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2233%22+Y%3d%2235%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2234%22+Y%3d%2235%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2235%22+Y%3d%2235%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2236%22+Y%3d%2235%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2237%22+Y%3d%2235%22+%2f%3e%0d%0a++++++%3cTD+Style%3d%22Class213%22+Merge%3d%22False%22+RowSpan%3d%22%22+ColSpan%3d%22%22+Format%3d%22General%22+Width%3d%2214.25%22+Text%3d%22%22+Height%3d%2215%22+Align%3d%22Left%22+CellHasFormula%3d%22False%22+FontName%3d%22Calibri%22+WrapText%3d%22False%22+FontSize%3d%2210%22+X%3d%2238%22+Y%3d%2235%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2239%22+Y%3d%2235%22+%2f%3e%0d%0a++++%3c%2fTR%3e%0d%0a++++%3cTR%3e%0d%0a++++++%3cTD+Style%3d%22Class202%22+Merge%3d%22False%22+RowSpan%3d%22%22+ColSpan%3d%22%22+Format%3d%22General%22+Width%3d%2224.75%22+Text%3d%2220%22+Height%3d%2215%22+Align%3d%22Left%22+CellHasFormula%3d%22False%22+FontName%3d%22Calibri%22+WrapText%3d%22False%22+FontSize%3d%2211%22+X%3d%221%22+Y%3d%2236%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2236%22+%2f%3e%0d%0a++++++%3cTD+Style%3d%22Class208%22+Merge%3d%22True%22+RowSpan%3d%22%22+ColSpan%3d%222%22+Format%3d%22General%22+Width%3d%2239%22+Text%3d%22%22+Height%3d%2215%22+Align%3d%22Center%22+CellHasFormula%3d%22True%22+FontName%3d%22Arial%22+WrapText%3d%22False%22+FontSize%3d%229%22+X%3d%223%22+Y%3d%2236%22+%2f%3e%0d%0a++++++%3cTD+Style%3d%22Class209%22+Merge%3d%22True%22+RowSpan%3d%22%22+ColSpan%3d%223%22+Format%3d%22%23%2c%23%230.00%22+Width%3d%2267.5%22+Text%3d%22%22+Height%3d%2215%22+Align%3d%22Center%22+CellHasFormula%3d%22True%22+FontName%3d%22Arial%22+WrapText%3d%22False%22+FontSize%3d%229%22+X%3d%225%22+Y%3d%2236%22+%2f%3e%0d%0a++++++%3cTD+Style%3d%22Class209%22+Merge%3d%22True%22+RowSpan%3d%22%22+ColSpan%3d%223%22+Format%3d%22%23%2c%23%230.00%22+Width%3d%2263.75%22+Text%3d%22%22+Height%3d%2215%22+Align%3d%22Center%22+CellHasFormula%3d%22True%22+FontName%3d%22Arial%22+WrapText%3d%22False%22+FontSize%3d%229%22+X%3d%228%22+Y%3d%2236%22+%2f%3e%0d%0a++++++%3cTD+Style%3d%22Class210%22+Merge%3d%22True%22+RowSpan%3d%22%22+ColSpan%3d%223%22+Format%3d%22%23%2c%23%230.00%22+Width%3d%2263.75%22+Text%3d%22%22+Height%3d%2215%22+Align%3d%22Center%22+CellHasFormula%3d%22True%22+FontName%3d%22Arial%22+WrapText%3d%22False%22+FontSize%3d%229%22+X%3d%2211%22+Y%3d%2236%22+%2f%3e%0d%0a++++++%3cTD+Style%3d%22Class211%22+Merge%3d%22True%22+RowSpan%3d%22%22+ColSpan%3d%223%22+Format%3d%22%23%2c%23%230.00%22+Width%3d%2263.75%22+Text%3d%22%22+Height%3d%2215%22+Align%3d%22Center%22+CellHasFormula%3d%22True%22+FontName%3d%22Arial%22+WrapText%3d%22False%22+FontSize%3d%229%22+X%3d%2214%22+Y%3d%2236%22+%2f%3e%0d%0a++++++%3cTD+Style%3d%22Class212%22+Merge%3d%22True%22+RowSpan%3d%22%22+ColSpan%3d%223%22+Format%3d%22%23%2c%23%230.00%22+Width%3d%2263.75%22+Text%3d%22%22+Height%3d%2215%22+Align%3d%22Center%22+CellHasFormula%3d%22True%22+FontName%3d%22Arial%22+WrapText%3d%22False%22+FontSize%3d%229%22+X%3d%2217%22+Y%3d%2236%22+%2f%3e%0d%0a++++++%3cTD+Style%3d%22Class208%22+Merge%3d%22True%22+RowSpan%3d%22%22+ColSpan%3d%223%22+Format%3d%22%23%2c%23%230.00%22+Width%3d%2263.75%22+Text%3d%22%22+Height%3d%2215%22+Align%3d%22Center%22+CellHasFormula%3d%22True%22+FontName%3d%22Arial%22+WrapText%3d%22False%22+FontSize%3d%229%22+X%3d%2220%22+Y%3d%2236%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2236%22+%2f%3e%0d%0a++++++%3cTD+Style%3d%22Class196%22+Merge%3d%22False%22+RowSpan%3d%22%22+ColSpan%3d%22%22+Format%3d%22General%22+Width%3d%2224.75%22+Text%3d%22%22+Height%3d%2215%22+Align%3d%22Left%22+CellHasFormula%3d%22False%22+FontName%3d%22Calibri%22+WrapText%3d%22False%22+FontSize%3d%2210%22+X%3d%2224%22+Y%3d%2236%22+%2f%3e%0d%0a++++++%3cTD+Style%3d%22Class197%22+Merge%3d%22False%22+RowSpan%3d%22%22+ColSpan%3d%22%22+Format%3d%22General%22+Width%3d%2214.25%22+Text%3d%22%22+Height%3d%2215%22+Align%3d%22Left%22+CellHasFormula%3d%22False%22+FontName%3d%22Calibri%22+WrapText%3d%22False%22+FontSize%3d%2210%22+X%3d%2225%22+Y%3d%2236%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2226%22+Y%3d%2236%22+%2f%3e%0d%0a++++++%3cTD+Style%3d%22Class200%22+Merge%3d%22False%22+RowSpan%3d%22%22+ColSpan%3d%22%22+Format%3d%22General%22+Width%3d%2231.5%22+Text%3d%22%22+Height%3d%2215%22+Align%3d%22Left%22+CellHasFormula%3d%22False%22+FontName%3d%22Calibri%22+WrapText%3d%22False%22+FontSize%3d%2210%22+X%3d%2227%22+Y%3d%2236%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2228%22+Y%3d%2236%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2229%22+Y%3d%2236%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2230%22+Y%3d%2236%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2231%22+Y%3d%2236%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2232%22+Y%3d%2236%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2233%22+Y%3d%2236%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2234%22+Y%3d%2236%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2235%22+Y%3d%2236%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2236%22+Y%3d%2236%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2237%22+Y%3d%2236%22+%2f%3e%0d%0a++++++%3cTD+Style%3d%22Class213%22+Merge%3d%22False%22+RowSpan%3d%22%22+ColSpan%3d%22%22+Format%3d%22General%22+Width%3d%2214.25%22+Text%3d%22%22+Height%3d%2215%22+Align%3d%22Left%22+CellHasFormula%3d%22False%22+FontName%3d%22Calibri%22+WrapText%3d%22False%22+FontSize%3d%2210%22+X%3d%2238%22+Y%3d%2236%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2239%22+Y%3d%2236%22+%2f%3e%0d%0a++++%3c%2fTR%3e%0d%0a++++%3cTR%3e%0d%0a++++++%3cTD+Style%3d%22Class202%22+Merge%3d%22False%22+RowSpan%3d%22%22+ColSpan%3d%22%22+Format%3d%22General%22+Width%3d%2224.75%22+Text%3d%2221%22+Height%3d%2215%22+Align%3d%22Left%22+CellHasFormula%3d%22False%22+FontName%3d%22Calibri%22+WrapText%3d%22False%22+FontSize%3d%2211%22+X%3d%221%22+Y%3d%2237%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2237%22+%2f%3e%0d%0a++++++%3cTD+Style%3d%22Class203%22+Merge%3d%22True%22+RowSpan%3d%22%22+ColSpan%3d%222%22+Format%3d%22General%22+Width%3d%2239%22+Text%3d%22%22+Height%3d%2215%22+Align%3d%22Center%22+CellHasFormula%3d%22True%22+FontName%3d%22Arial%22+WrapText%3d%22False%22+FontSize%3d%229%22+X%3d%223%22+Y%3d%2237%22+%2f%3e%0d%0a++++++%3cTD+Style%3d%22Class204%22+Merge%3d%22True%22+RowSpan%3d%22%22+ColSpan%3d%223%22+Format%3d%22%23%2c%23%230.00%22+Width%3d%2267.5%22+Text%3d%22%22+Height%3d%2215%22+Align%3d%22Center%22+CellHasFormula%3d%22True%22+FontName%3d%22Arial%22+WrapText%3d%22False%22+FontSize%3d%229%22+X%3d%225%22+Y%3d%2237%22+%2f%3e%0d%0a++++++%3cTD+Style%3d%22Class204%22+Merge%3d%22True%22+RowSpan%3d%22%22+ColSpan%3d%223%22+Format%3d%22%23%2c%23%230.00%22+Width%3d%2263.75%22+Text%3d%22%22+Height%3d%2215%22+Align%3d%22Center%22+CellHasFormula%3d%22True%22+FontName%3d%22Arial%22+WrapText%3d%22False%22+FontSize%3d%229%22+X%3d%228%22+Y%3d%2237%22+%2f%3e%0d%0a++++++%3cTD+Style%3d%22Class205%22+Merge%3d%22True%22+RowSpan%3d%22%22+ColSpan%3d%223%22+Format%3d%22%23%2c%23%230.00%22+Width%3d%2263.75%22+Text%3d%22%22+Height%3d%2215%22+Align%3d%22Center%22+CellHasFormula%3d%22True%22+FontName%3d%22Arial%22+WrapText%3d%22False%22+FontSize%3d%229%22+X%3d%2211%22+Y%3d%2237%22+%2f%3e%0d%0a++++++%3cTD+Style%3d%22Class206%22+Merge%3d%22True%22+RowSpan%3d%22%22+ColSpan%3d%223%22+Format%3d%22%23%2c%23%230.00%22+Width%3d%2263.75%22+Text%3d%22%22+Height%3d%2215%22+Align%3d%22Center%22+CellHasFormula%3d%22True%22+FontName%3d%22Arial%22+WrapText%3d%22False%22+FontSize%3d%229%22+X%3d%2214%22+Y%3d%2237%22+%2f%3e%0d%0a++++++%3cTD+Style%3d%22Class207%22+Merge%3d%22True%22+RowSpan%3d%22%22+ColSpan%3d%223%22+Format%3d%22%23%2c%23%230.00%22+Width%3d%2263.75%22+Text%3d%22%22+Height%3d%2215%22+Align%3d%22Center%22+CellHasFormula%3d%22True%22+FontName%3d%22Arial%22+WrapText%3d%22False%22+FontSize%3d%229%22+X%3d%2217%22+Y%3d%2237%22+%2f%3e%0d%0a++++++%3cTD+Style%3d%22Class203%22+Merge%3d%22True%22+RowSpan%3d%22%22+ColSpan%3d%223%22+Format%3d%22%23%2c%23%230.00%22+Width%3d%2263.75%22+Text%3d%22%22+Height%3d%2215%22+Align%3d%22Center%22+CellHasFormula%3d%22True%22+FontName%3d%22Arial%22+WrapText%3d%22False%22+FontSize%3d%229%22+X%3d%2220%22+Y%3d%2237%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2237%22+%2f%3e%0d%0a++++++%3cTD+Style%3d%22Class196%22+Merge%3d%22False%22+RowSpan%3d%22%22+ColSpan%3d%22%22+Format%3d%22General%22+Width%3d%2224.75%22+Text%3d%22%22+Height%3d%2215%22+Align%3d%22Left%22+CellHasFormula%3d%22False%22+FontName%3d%22Calibri%22+WrapText%3d%22False%22+FontSize%3d%2210%22+X%3d%2224%22+Y%3d%2237%22+%2f%3e%0d%0a++++++%3cTD+Style%3d%22Class197%22+Merge%3d%22False%22+RowSpan%3d%22%22+ColSpan%3d%22%22+Format%3d%22General%22+Width%3d%2214.25%22+Text%3d%22%22+Height%3d%2215%22+Align%3d%22Left%22+CellHasFormula%3d%22False%22+FontName%3d%22Calibri%22+WrapText%3d%22False%22+FontSize%3d%2210%22+X%3d%2225%22+Y%3d%2237%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2226%22+Y%3d%2237%22+%2f%3e%0d%0a++++++%3cTD+Style%3d%22Class200%22+Merge%3d%22False%22+RowSpan%3d%22%22+ColSpan%3d%22%22+Format%3d%22General%22+Width%3d%2231.5%22+Text%3d%22%22+Height%3d%2215%22+Align%3d%22Left%22+CellHasFormula%3d%22False%22+FontName%3d%22Calibri%22+WrapText%3d%22False%22+FontSize%3d%2210%22+X%3d%2227%22+Y%3d%2237%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2228%22+Y%3d%2237%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2229%22+Y%3d%2237%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2230%22+Y%3d%2237%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2231%22+Y%3d%2237%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2232%22+Y%3d%2237%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2233%22+Y%3d%2237%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2234%22+Y%3d%2237%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2235%22+Y%3d%2237%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2236%22+Y%3d%2237%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2237%22+Y%3d%2237%22+%2f%3e%0d%0a++++++%3cTD+Style%3d%22Class213%22+Merge%3d%22False%22+RowSpan%3d%22%22+ColSpan%3d%22%22+Format%3d%22General%22+Width%3d%2214.25%22+Text%3d%22%22+Height%3d%2215%22+Align%3d%22Left%22+CellHasFormula%3d%22False%22+FontName%3d%22Calibri%22+WrapText%3d%22False%22+FontSize%3d%2210%22+X%3d%2238%22+Y%3d%2237%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2239%22+Y%3d%2237%22+%2f%3e%0d%0a++++%3c%2fTR%3e%0d%0a++++%3cTR%3e%0d%0a++++++%3cTD+Style%3d%22Class202%22+Merge%3d%22False%22+RowSpan%3d%22%22+ColSpan%3d%22%22+Format%3d%22General%22+Width%3d%2224.75%22+Text%3d%2222%22+Height%3d%2215%22+Align%3d%22Left%22+CellHasFormula%3d%22False%22+FontName%3d%22Calibri%22+WrapText%3d%22False%22+FontSize%3d%2211%22+X%3d%221%22+Y%3d%2238%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2238%22+%2f%3e%0d%0a++++++%3cTD+Style%3d%22Class208%22+Merge%3d%22True%22+RowSpan%3d%22%22+ColSpan%3d%222%22+Format%3d%22General%22+Width%3d%2239%22+Text%3d%22%22+Height%3d%2215%22+Align%3d%22Center%22+CellHasFormula%3d%22True%22+FontName%3d%22Arial%22+WrapText%3d%22False%22+FontSize%3d%229%22+X%3d%223%22+Y%3d%2238%22+%2f%3e%0d%0a++++++%3cTD+Style%3d%22Class209%22+Merge%3d%22True%22+RowSpan%3d%22%22+ColSpan%3d%223%22+Format%3d%22%23%2c%23%230.00%22+Width%3d%2267.5%22+Text%3d%22%22+Height%3d%2215%22+Align%3d%22Center%22+CellHasFormula%3d%22True%22+FontName%3d%22Arial%22+WrapText%3d%22False%22+FontSize%3d%229%22+X%3d%225%22+Y%3d%2238%22+%2f%3e%0d%0a++++++%3cTD+Style%3d%22Class209%22+Merge%3d%22True%22+RowSpan%3d%22%22+ColSpan%3d%223%22+Format%3d%22%23%2c%23%230.00%22+Width%3d%2263.75%22+Text%3d%22%22+Height%3d%2215%22+Align%3d%22Center%22+CellHasFormula%3d%22True%22+FontName%3d%22Arial%22+WrapText%3d%22False%22+FontSize%3d%229%22+X%3d%228%22+Y%3d%2238%22+%2f%3e%0d%0a++++++%3cTD+Style%3d%22Class210%22+Merge%3d%22True%22+RowSpan%3d%22%22+ColSpan%3d%223%22+Format%3d%22%23%2c%23%230.00%22+Width%3d%2263.75%22+Text%3d%22%22+Height%3d%2215%22+Align%3d%22Center%22+CellHasFormula%3d%22True%22+FontName%3d%22Arial%22+WrapText%3d%22False%22+FontSize%3d%229%22+X%3d%2211%22+Y%3d%2238%22+%2f%3e%0d%0a++++++%3cTD+Style%3d%22Class211%22+Merge%3d%22True%22+RowSpan%3d%22%22+ColSpan%3d%223%22+Format%3d%22%23%2c%23%230.00%22+Width%3d%2263.75%22+Text%3d%22%22+Height%3d%2215%22+Align%3d%22Center%22+CellHasFormula%3d%22True%22+FontName%3d%22Arial%22+WrapText%3d%22False%22+FontSize%3d%229%22+X%3d%2214%22+Y%3d%2238%22+%2f%3e%0d%0a++++++%3cTD+Style%3d%22Class212%22+Merge%3d%22True%22+RowSpan%3d%22%22+ColSpan%3d%223%22+Format%3d%22%23%2c%23%230.00%22+Width%3d%2263.75%22+Text%3d%22%22+Height%3d%2215%22+Align%3d%22Center%22+CellHasFormula%3d%22True%22+FontName%3d%22Arial%22+WrapText%3d%22False%22+FontSize%3d%229%22+X%3d%2217%22+Y%3d%2238%22+%2f%3e%0d%0a++++++%3cTD+Style%3d%22Class208%22+Merge%3d%22True%22+RowSpan%3d%22%22+ColSpan%3d%223%22+Format%3d%22%23%2c%23%230.00%22+Width%3d%2263.75%22+Text%3d%22%22+Height%3d%2215%22+Align%3d%22Center%22+CellHasFormula%3d%22True%22+FontName%3d%22Arial%22+WrapText%3d%22False%22+FontSize%3d%229%22+X%3d%2220%22+Y%3d%2238%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2238%22+%2f%3e%0d%0a++++++%3cTD+Style%3d%22Class196%22+Merge%3d%22False%22+RowSpan%3d%22%22+ColSpan%3d%22%22+Format%3d%22General%22+Width%3d%2224.75%22+Text%3d%22%22+Height%3d%2215%22+Align%3d%22Left%22+CellHasFormula%3d%22False%22+FontName%3d%22Calibri%22+WrapText%3d%22False%22+FontSize%3d%2210%22+X%3d%2224%22+Y%3d%2238%22+%2f%3e%0d%0a++++++%3cTD+Style%3d%22Class197%22+Merge%3d%22False%22+RowSpan%3d%22%22+ColSpan%3d%22%22+Format%3d%22General%22+Width%3d%2214.25%22+Text%3d%22%22+Height%3d%2215%22+Align%3d%22Left%22+CellHasFormula%3d%22False%22+FontName%3d%22Calibri%22+WrapText%3d%22False%22+FontSize%3d%2210%22+X%3d%2225%22+Y%3d%2238%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2226%22+Y%3d%2238%22+%2f%3e%0d%0a++++++%3cTD+Style%3d%22Class200%22+Merge%3d%22False%22+RowSpan%3d%22%22+ColSpan%3d%22%22+Format%3d%22General%22+Width%3d%2231.5%22+Text%3d%22%22+Height%3d%2215%22+Align%3d%22Left%22+CellHasFormula%3d%22False%22+FontName%3d%22Calibri%22+WrapText%3d%22False%22+FontSize%3d%2210%22+X%3d%2227%22+Y%3d%2238%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2228%22+Y%3d%2238%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2229%22+Y%3d%2238%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2230%22+Y%3d%2238%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2231%22+Y%3d%2238%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2232%22+Y%3d%2238%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2233%22+Y%3d%2238%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2234%22+Y%3d%2238%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2235%22+Y%3d%2238%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2236%22+Y%3d%2238%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2237%22+Y%3d%2238%22+%2f%3e%0d%0a++++++%3cTD+Style%3d%22Class213%22+Merge%3d%22False%22+RowSpan%3d%22%22+ColSpan%3d%22%22+Format%3d%22General%22+Width%3d%2214.25%22+Text%3d%22%22+Height%3d%2215%22+Align%3d%22Left%22+CellHasFormula%3d%22False%22+FontName%3d%22Calibri%22+WrapText%3d%22False%22+FontSize%3d%2210%22+X%3d%2238%22+Y%3d%2238%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2239%22+Y%3d%2238%22+%2f%3e%0d%0a++++%3c%2fTR%3e%0d%0a++++%3cTR%3e%0d%0a++++++%3cTD+Style%3d%22Class202%22+Merge%3d%22False%22+RowSpan%3d%22%22+ColSpan%3d%22%22+Format%3d%22General%22+Width%3d%2224.75%22+Text%3d%2223%22+Height%3d%2215%22+Align%3d%22Left%22+CellHasFormula%3d%22False%22+FontName%3d%22Calibri%22+WrapText%3d%22False%22+FontSize%3d%2211%22+X%3d%221%22+Y%3d%2239%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2239%22+%2f%3e%0d%0a++++++%3cTD+Style%3d%22Class203%22+Merge%3d%22True%22+RowSpan%3d%22%22+ColSpan%3d%222%22+Format%3d%22General%22+Width%3d%2239%22+Text%3d%22%22+Height%3d%2215%22+Align%3d%22Center%22+CellHasFormula%3d%22True%22+FontName%3d%22Arial%22+WrapText%3d%22False%22+FontSize%3d%229%22+X%3d%223%22+Y%3d%2239%22+%2f%3e%0d%0a++++++%</t>
  </si>
  <si>
    <t xml:space="preserve"> 3cTD+Style%3d%22Class204%22+Merge%3d%22True%22+RowSpan%3d%22%22+ColSpan%3d%223%22+Format%3d%22%23%2c%23%230.00%22+Width%3d%2267.5%22+Text%3d%22%22+Height%3d%2215%22+Align%3d%22Center%22+CellHasFormula%3d%22True%22+FontName%3d%22Arial%22+WrapText%3d%22False%22+FontSize%3d%229%22+X%3d%225%22+Y%3d%2239%22+%2f%3e%0d%0a++++++%3cTD+Style%3d%22Class204%22+Merge%3d%22True%22+RowSpan%3d%22%22+ColSpan%3d%223%22+Format%3d%22%23%2c%23%230.00%22+Width%3d%2263.75%22+Text%3d%22%22+Height%3d%2215%22+Align%3d%22Center%22+CellHasFormula%3d%22True%22+FontName%3d%22Arial%22+WrapText%3d%22False%22+FontSize%3d%229%22+X%3d%228%22+Y%3d%2239%22+%2f%3e%0d%0a++++++%3cTD+Style%3d%22Class205%22+Merge%3d%22True%22+RowSpan%3d%22%22+ColSpan%3d%223%22+Format%3d%22%23%2c%23%230.00%22+Width%3d%2263.75%22+Text%3d%22%22+Height%3d%2215%22+Align%3d%22Center%22+CellHasFormula%3d%22True%22+FontName%3d%22Arial%22+WrapText%3d%22False%22+FontSize%3d%229%22+X%3d%2211%22+Y%3d%2239%22+%2f%3e%0d%0a++++++%3cTD+Style%3d%22Class206%22+Merge%3d%22True%22+RowSpan%3d%22%22+ColSpan%3d%223%22+Format%3d%22%23%2c%23%230.00%22+Width%3d%2263.75%22+Text%3d%22%22+Height%3d%2215%22+Align%3d%22Center%22+CellHasFormula%3d%22True%22+FontName%3d%22Arial%22+WrapText%3d%22False%22+FontSize%3d%229%22+X%3d%2214%22+Y%3d%2239%22+%2f%3e%0d%0a++++++%3cTD+Style%3d%22Class207%22+Merge%3d%22True%22+RowSpan%3d%22%22+ColSpan%3d%223%22+Format%3d%22%23%2c%23%230.00%22+Width%3d%2263.75%22+Text%3d%22%22+Height%3d%2215%22+Align%3d%22Center%22+CellHasFormula%3d%22True%22+FontName%3d%22Arial%22+WrapText%3d%22False%22+FontSize%3d%229%22+X%3d%2217%22+Y%3d%2239%22+%2f%3e%0d%0a++++++%3cTD+Style%3d%22Class203%22+Merge%3d%22True%22+RowSpan%3d%22%22+ColSpan%3d%223%22+Format%3d%22%23%2c%23%230.00%22+Width%3d%2263.75%22+Text%3d%22%22+Height%3d%2215%22+Align%3d%22Center%22+CellHasFormula%3d%22True%22+FontName%3d%22Arial%22+WrapText%3d%22False%22+FontSize%3d%229%22+X%3d%2220%22+Y%3d%2239%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2239%22+%2f%3e%0d%0a++++++%3cTD+Style%3d%22Class196%22+Merge%3d%22False%22+RowSpan%3d%22%22+ColSpan%3d%22%22+Format%3d%22General%22+Width%3d%2224.75%22+Text%3d%22%22+Height%3d%2215%22+Align%3d%22Left%22+CellHasFormula%3d%22False%22+FontName%3d%22Calibri%22+WrapText%3d%22False%22+FontSize%3d%2210%22+X%3d%2224%22+Y%3d%2239%22+%2f%3e%0d%0a++++++%3cTD+Style%3d%22Class197%22+Merge%3d%22False%22+RowSpan%3d%22%22+ColSpan%3d%22%22+Format%3d%22General%22+Width%3d%2214.25%22+Text%3d%22%22+Height%3d%2215%22+Align%3d%22Left%22+CellHasFormula%3d%22False%22+FontName%3d%22Calibri%22+WrapText%3d%22False%22+FontSize%3d%2210%22+X%3d%2225%22+Y%3d%2239%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2226%22+Y%3d%2239%22+%2f%3e%0d%0a++++++%3cTD+Style%3d%22Class200%22+Merge%3d%22False%22+RowSpan%3d%22%22+ColSpan%3d%22%22+Format%3d%22General%22+Width%3d%2231.5%22+Text%3d%22%22+Height%3d%2215%22+Align%3d%22Left%22+CellHasFormula%3d%22False%22+FontName%3d%22Calibri%22+WrapText%3d%22False%22+FontSize%3d%2210%22+X%3d%2227%22+Y%3d%2239%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2228%22+Y%3d%2239%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2229%22+Y%3d%2239%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2230%22+Y%3d%2239%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2231%22+Y%3d%2239%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2232%22+Y%3d%2239%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2233%22+Y%3d%2239%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2234%22+Y%3d%2239%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2235%22+Y%3d%2239%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2236%22+Y%3d%2239%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2237%22+Y%3d%2239%22+%2f%3e%0d%0a++++++%3cTD+Style%3d%22Class213%22+Merge%3d%22False%22+RowSpan%3d%22%22+ColSpan%3d%22%22+Format%3d%22General%22+Width%3d%2214.25%22+Text%3d%22%22+Height%3d%2215%22+Align%3d%22Left%22+CellHasFormula%3d%22False%22+FontName%3d%22Calibri%22+WrapText%3d%22False%22+FontSize%3d%2210%22+X%3d%2238%22+Y%3d%2239%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2239%22+Y%3d%2239%22+%2f%3e%0d%0a++++%3c%2fTR%3e%0d%0a++++%3cTR%3e%0d%0a++++++%3cTD+Style%3d%22Class202%22+Merge%3d%22False%22+RowSpan%3d%22%22+ColSpan%3d%22%22+Format%3d%22General%22+Width%3d%2224.75%22+Text%3d%2224%22+Height%3d%2215%22+Align%3d%22Left%22+CellHasFormula%3d%22False%22+FontName%3d%22Calibri%22+WrapText%3d%22False%22+FontSize%3d%2211%22+X%3d%221%22+Y%3d%2240%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2240%22+%2f%3e%0d%0a++++++%3cTD+Style%3d%22Class208%22+Merge%3d%22True%22+RowSpan%3d%22%22+ColSpan%3d%222%22+Format%3d%22General%22+Width%3d%2239%22+Text%3d%22%22+Height%3d%2215%22+Align%3d%22Center%22+CellHasFormula%3d%22True%22+FontName%3d%22Arial%22+WrapText%3d%22False%22+FontSize%3d%229%22+X%3d%223%22+Y%3d%2240%22+%2f%3e%0d%0a++++++%3cTD+Style%3d%22Class209%22+Merge%3d%22True%22+RowSpan%3d%22%22+ColSpan%3d%223%22+Format%3d%22%23%2c%23%230.00%22+Width%3d%2267.5%22+Text%3d%22%22+Height%3d%2215%22+Align%3d%22Center%22+CellHasFormula%3d%22True%22+FontName%3d%22Arial%22+WrapText%3d%22False%22+FontSize%3d%229%22+X%3d%225%22+Y%3d%2240%22+%2f%3e%0d%0a++++++%3cTD+Style%3d%22Class209%22+Merge%3d%22True%22+RowSpan%3d%22%22+ColSpan%3d%223%22+Format%3d%22%23%2c%23%230.00%22+Width%3d%2263.75%22+Text%3d%22%22+Height%3d%2215%22+Align%3d%22Center%22+CellHasFormula%3d%22True%22+FontName%3d%22Arial%22+WrapText%3d%22False%22+FontSize%3d%229%22+X%3d%228%22+Y%3d%2240%22+%2f%3e%0d%0a++++++%3cTD+Style%3d%22Class210%22+Merge%3d%22True%22+RowSpan%3d%22%22+ColSpan%3d%223%22+Format%3d%22%23%2c%23%230.00%22+Width%3d%2263.75%22+Text%3d%22%22+Height%3d%2215%22+Align%3d%22Center%22+CellHasFormula%3d%22True%22+FontName%3d%22Arial%22+WrapText%3d%22False%22+FontSize%3d%229%22+X%3d%2211%22+Y%3d%2240%22+%2f%3e%0d%0a++++++%3cTD+Style%3d%22Class211%22+Merge%3d%22True%22+RowSpan%3d%22%22+ColSpan%3d%223%22+Format%3d%22%23%2c%23%230.00%22+Width%3d%2263.75%22+Text%3d%22%22+Height%3d%2215%22+Align%3d%22Center%22+CellHasFormula%3d%22True%22+FontName%3d%22Arial%22+WrapText%3d%22False%22+FontSize%3d%229%22+X%3d%2214%22+Y%3d%2240%22+%2f%3e%0d%0a++++++%3cTD+Style%3d%22Class212%22+Merge%3d%22True%22+RowSpan%3d%22%22+ColSpan%3d%223%22+Format%3d%22%23%2c%23%230.00%22+Width%3d%2263.75%22+Text%3d%22%22+Height%3d%2215%22+Align%3d%22Center%22+CellHasFormula%3d%22True%22+FontName%3d%22Arial%22+WrapText%3d%22False%22+FontSize%3d%229%22+X%3d%2217%22+Y%3d%2240%22+%2f%3e%0d%0a++++++%3cTD+Style%3d%22Class208%22+Merge%3d%22True%22+RowSpan%3d%22%22+ColSpan%3d%223%22+Format%3d%22%23%2c%23%230.00%22+Width%3d%2263.75%22+Text%3d%22%22+Height%3d%2215%22+Align%3d%22Center%22+CellHasFormula%3d%22True%22+FontName%3d%22Arial%22+WrapText%3d%22False%22+FontSize%3d%229%22+X%3d%2220%22+Y%3d%2240%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2240%22+%2f%3e%0d%0a++++++%3cTD+Style%3d%22Class196%22+Merge%3d%22False%22+RowSpan%3d%22%22+ColSpan%3d%22%22+Format%3d%22General%22+Width%3d%2224.75%22+Text%3d%22%22+Height%3d%2215%22+Align%3d%22Left%22+CellHasFormula%3d%22False%22+FontName%3d%22Calibri%22+WrapText%3d%22False%22+FontSize%3d%2210%22+X%3d%2224%22+Y%3d%2240%22+%2f%3e%0d%0a++++++%3cTD+Style%3d%22Class197%22+Merge%3d%22False%22+RowSpan%3d%22%22+ColSpan%3d%22%22+Format%3d%22General%22+Width%3d%2214.25%22+Text%3d%22%22+Height%3d%2215%22+Align%3d%22Left%22+CellHasFormula%3d%22False%22+FontName%3d%22Calibri%22+WrapText%3d%22False%22+FontSize%3d%2210%22+X%3d%2225%22+Y%3d%2240%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2226%22+Y%3d%2240%22+%2f%3e%0d%0a++++++%3cTD+Style%3d%22Class200%22+Merge%3d%22False%22+RowSpan%3d%22%22+ColSpan%3d%22%22+Format%3d%22General%22+Width%3d%2231.5%22+Text%3d%22%22+Height%3d%2215%22+Align%3d%22Left%22+CellHasFormula%3d%22False%22+FontName%3d%22Calibri%22+WrapText%3d%22False%22+FontSize%3d%2210%22+X%3d%2227%22+Y%3d%2240%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2228%22+Y%3d%2240%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2229%22+Y%3d%2240%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2230%22+Y%3d%2240%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2231%22+Y%3d%2240%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2232%22+Y%3d%2240%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2233%22+Y%3d%2240%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2234%22+Y%3d%2240%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2235%22+Y%3d%2240%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2236%22+Y%3d%2240%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2237%22+Y%3d%2240%22+%2f%3e%0d%0a++++++%3cTD+Style%3d%22Class213%22+Merge%3d%22False%22+RowSpan%3d%22%22+ColSpan%3d%22%22+Format%3d%22General%22+Width%3d%2214.25%22+Text%3d%22%22+Height%3d%2215%22+Align%3d%22Left%22+CellHasFormula%3d%22False%22+FontName%3d%22Calibri%22+WrapText%3d%22False%22+FontSize%3d%2210%22+X%3d%2238%22+Y%3d%2240%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2239%22+Y%3d%2240%22+%2f%3e%0d%0a++++%3c%2fTR%3e%0d%0a++++%3cTR%3e%0d%0a++++++%3cTD+Style%3d%22Class202%22+Merge%3d%22False%22+RowSpan%3d%22%22+ColSpan%3d%22%22+Format%3d%22General%22+Width%3d%2224.75%22+Text%3d%2225%22+Height%3d%2215%22+Align%3d%22Left%22+CellHasFormula%3d%22False%22+FontName%3d%22Calibri%22+WrapText%3d%22False%22+FontSize%3d%2211%22+X%3d%221%22+Y%3d%2241%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2241%22+%2f%3e%0d%0a++++++%3cTD+Style%3d%22Class203%22+Merge%3d%22True%22+RowSpan%3d%22%22+ColSpan%3d%222%22+Format%3d%22General%22+Width%3d%2239%22+Text%3d%22%22+Height%3d%2215%22+Align%3d%22Center%22+CellHasFormula%3d%22True%22+FontName%3d%22Arial%22+WrapText%3d%22False%22+FontSize%3d%229%22+X%3d%223%22+Y%3d%2241%22+%2f%3e%0d%0a++++++%3cTD+Style%3d%22Class204%22+Merge%3d%22True%22+RowSpan%3d%22%22+ColSpan%3d%223%22+Format%3d%22%23%2c%23%230.00%22+Width%3d%2267.5%22+Text%3d%22%22+Height%3d%2215%22+Align%3d%22Center%22+CellHasFormula%3d%22True%22+FontName%3d%22Arial%22+WrapText%3d%22False%22+FontSize%3d%229%22+X%3d%225%22+Y%3d%2241%22+%2f%3e%0d%0a++++++%3cTD+Style%3d%22Class204%22+Merge%3d%22True%22+RowSpan%3d%22%22+ColSpan%3d%223%22+Format%3d%22%23%2c%23%230.00%22+Width%3d%2263.75%22+Text%3d%22%22+Height%3d%2215%22+Align%3d%22Center%22+CellHasFormula%3d%22True%22+FontName%3d%22Arial%22+WrapText%3d%22False%22+FontSize%3d%229%22+X%3d%228%22+Y%3d%2241%22+%2f%3e%0d%0a++++++%3cTD+Style%3d%22Class205%22+Merge%3d%22True%22+RowSpan%3d%22%22+ColSpan%3d%223%22+Format%3d%22%23%2c%23%230.00%22+Width%3d%2263.75%22+Text%3d%22%22+Height%3d%2215%22+Align%3d%22Center%22+CellHasFormula%3d%22True%22+FontName%3d%22Arial%22+WrapText%3d%22False%22+FontSize%3d%229%22+X%3d%2211%22+Y%3d%2241%22+%2f%3e%0d%0a++++++%3cTD+Style%3d%22Class206%22+Merge%3d%22True%22+RowSpan%3d%22%22+ColSpan%3d%223%22+Format%3d%22%23%2c%23%230.00%22+Width%3d%2263.75%22+Text%3d%22%22+Height%3d%2215%22+Align%3d%22Center%22+CellHasFormula%3d%22True%22+FontName%3d%22Arial%22+WrapText%3d%22False%22+FontSize%3d%229%22+X%3d%2214%22+Y%3d%2241%22+%2f%3e%0d%0a++++++%3cTD+Style%3d%22Class207%22+Merge%3d%22True%22+RowSpan%3d%22%22+ColSpan%3d%223%22+Format%3d%22%23%2c%23%230.00%22+Width%3d%2263.75%22+Text%3d%22%22+Height%3d%2215%22+Align%3d%22Center%22+CellHasFormula%3d%22True%22+FontName%3d%22Arial%22+WrapText%3d%22False%22+FontSize%3d%229%22+X%3d%2217%22+Y%3d%2241%22+%2f%3e%0d%0a++++++%3cTD+Style%3d%22Class203%22+Merge%3d%22True%22+RowSpan%3d%22%22+ColSpan%3d%223%22+Format%3d%22%23%2c%23%230.00%22+Width%3d%2263.75%22+Text%3d%22%22+Height%3d%2215%22+Align%3d%22Center%22+CellHasFormula%3d%22True%22+FontName%3d%22Arial%22+WrapText%3d%22False%22+FontSize%3d%229%22+X%3d%2220%22+Y%3d%2241%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2241%22+%2f%3e%0d%0a++++++%3cTD+Style%3d%22Class196%22+Merge%3d%22False%22+RowSpan%3d%22%22+ColSpan%3d%22%22+Format%3d%22General%22+Width%3d%2224.75%22+Text%3d%22%22+Height%3d%2215%22+Align%3d%22Left%22+CellHasFormula%3d%22False%22+FontName%3d%22Calibri%22+WrapText%3d%22False%22+FontSize%3d%2210%22+X%3d%2224%22+Y%3d%2241%22+%2f%3e%0d%0a++++++%3cTD+Style%3d%22Class197%22+Merge%3d%22False%22+RowSpan%3d%22%22+ColSpan%3d%22%22+Format%3d%22General%22+Width%3d%2214.25%22+Text%3d%22%22+Height%3d%2215%22+Align%3d%22Left%22+CellHasFormula%3d%22False%22+FontName%3d%22Calibri%22+WrapText%3d%22False%22+FontSize%3d%2210%22+X%3d%2225%22+Y%3d%2241%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2226%22+Y%3d%2241%22+%2f%3e%0d%0a++++++%3cTD+Style%3d%22Class200%22+Merge%3d%22False%22+RowSpan%3d%22%22+ColSpan%3d%22%22+Format%3d%22General%22+Width%3d%2231.5%22+Text%3d%22%22+Height%3d%2215%22+Align%3d%22Left%22+CellHasFormula%3d%22False%22+FontName%3d%22Calibri%22+WrapText%3d%22False%22+FontSize%3d%2210%22+X%3d%2227%22+Y%3d%2241%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2228%22+Y%3d%2241%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2229%22+Y%3d%2241%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2230%22+Y%3d%2241%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2231%22+Y%3d%2241%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2232%22+Y%3d%2241%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2233%22+Y%3d%2241%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2234%22+Y%3d%2241%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2235%22+Y%3d%2241%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2236%22+Y%3d%2241%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2237%22+Y%3d%2241%22+%2f%3e%0d%0a++++++%3cTD+Style%3d%22Class213%22+Merge%3d%22False%22+RowSpan%3d%22%22+ColSpan%3d%22%22+Format%3d%22General%22+Width%3d%2214.25%22+Text%3d%22%22+Height%3d%2215%22+Align%3d%22Left%22+CellHasFormula%3d%22False%22+FontName%3d%22Calibri%22+WrapText%3d%22False%22+FontSize%3d%2210%22+X%3d%2238%22+Y%3d%2241%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2239%22+Y%3d%2241%22+%2f%3e%0d%0a++++%3c%2fTR%3e%0d%0a++++%3cTR%3e%0d%0a++++++%3cTD+Style%3d%22Class202%22+Merge%3d%22False%22+RowSpan%3d%22%22+ColSpan%3d%22%22+Format%3d%22General%22+Width%3d%2224.75%22+Text%3d%2226%22+Height%3d%2215%22+Align%3d%22Left%22+CellHasFormula%3d%22False%22+FontName%3d%22Calibri%22+WrapText%3d%22False%22+FontSize%3d%2211%22+X%3d%221%22+Y%3d%2242%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2242%22+%2f%3e%0d%0a++++++%3cTD+Style%3d%22Class208%22+Merge%3d%22True%22+RowSpan%3d%22%22+ColSpan%3d%222%22+Format%3d%22General%22+Width%3d%2239%22+Text%3d%22%22+Height%3d%2215%22+Align%3d%22Center%22+CellHasFormula%3d%22True%22+FontName%3d%22Arial%22+WrapText%3d%22False%22+FontSize%3d%229%22+X%3d%223%22+Y%3d%2242%22+%2f%3e%0d%0a++++++%3cTD+Style%3d%22Class209%22+Merge%3d%22True%22+RowSpan%3d%22%22+ColSpan%3d%223%22+Format%3d%22%23%2c%23%230.00%22+Width%3d%2267.5%22+Text%3d%22%22+Height%3d%2215%22+Align%3d%22Center%22+CellHasFormula%3d%22True%22+FontName%3d%22Arial%22+WrapText%3d%22False%22+FontSize%3d%229%22+X%3d%225%22+Y%3d%2242%22+%2f%3e%0d%0a++++++%3cTD+Style%3d%22Class209%22+Merge%3d%22True%22+RowSpan%3d%22%22+ColSpan%3d%223%22+Format%3d%22%23%2c%23%230.00%22+Width%3d%2263.75%22+Text%3d%22%22+Height%3d%2215%22+Align%3d%22Center%22+CellHasFormula%3d%22True%22+FontName%3d%22Arial%22+WrapText%3d%22False%22+FontSize%3d%229%22+X%3d%228%22+Y%3d%2242%22+%2f%3e%0d%0a++++++%3cTD+Style%3d%22Class210%22+Merge%3d%22True%22+RowSpan%3d%22%22+ColSpan%3d%223%22+Format%3d%22%23%2c%23%230.00%22+Width%3d%2263.75%22+Text%3d%22%22+Height%3d%2215%22+Align%3d%22Center%22+CellHasFormula%3d%22True%22+FontName%3d%22Arial%22+WrapText%3d%22False%22+FontSize%3d%229%22+X%3d%2211%22+Y%3d%2242%22+%2f%3e%0d%0a++++++%3cTD+Style%3d%22Class211%22+Merge%3d%22True%22+RowSpan%3d%22%22+ColSpan%3d%223%22+Format%3d%22%23%2c%23%230.00%22+Width%3d%2263.75%22+Text%3d%22%22+Height%3d%2215%22+Align%3d%22Center%22+CellHasFormula%3d%22True%22+FontName%3d%22Arial%22+WrapText%3d%22False%22+FontSize%3d%229%22+X%3d%2214%22+Y%3d%2242%22+%2f%3e%0d%0a++++++%3cTD+Style%3d%22Class212%22+Merge%3d%22True%22+RowSpan%3d%22%22+ColSpan%3d%223%22+Format%3d%22%23%2c%23%230.00%22+Width%3d%2263.75%22+Text%3d%22%22+Height%3d%2215%22+Align%3d%22Center%22+CellHasFormula%3d%22True%22+FontName%3d%22Arial%22+WrapText%3d%22False%22+FontSize%3d%229%22+X%3d%2217%22+Y%3d%2242%22+%2f%3e%0d%0a++++++%3cTD+Style%3d%22Class208%22+Merge%3d%22True%22+RowSpan%3d%22%22+ColSpan%3d%223%22+Format%3d%22%23%2c%23%230.00%22+Width%3d%2263.75%22+Text%3d%22%22+Height%3d%2215%22+Align%3d%22Center%22+CellHasFormula%3d%22True%22+FontName%3d%22Arial%22+WrapText%3d%22False%22+FontSize%3d%229%22+X%3d%2220%22+Y%3d%2242%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2242%22+%2f%3e%0d%0a++++++%3cTD+Style%3d%22Class196%22+Merge%3d%22False%22+RowSpan%3d%22%22+ColSpan%3d%22%22+Format%3d%22General%22+Width%3d%2224.75%22+Text%3d%22%22+Height%3d%2215%22+Align%3d%22Left%22+CellHasFormula%3d%22False%22+FontName%3d%22Calibri%22+WrapText%3d%22False%22+FontSize%3d%2210%22+X%3d%2224%22+Y%3d%2242%22+%2f%3e%0d%0a++++++%3cTD+Style%3d%22Class197%22+Merge%3d%22False%22+RowSpan%3d%22%22+ColSpan%3d%22%22+Format%3d%22General%22+Width%3d%2214.25%22+Text%3d%22%22+Height%3d%2215%22+Align%3d%22Left%22+CellHasFormula%3d%22False%22+FontName%3d%22Calibri%22+WrapText%3d%22False%22+FontSize%3d%2210%22+X%3d%2225%22+Y%3d%2242%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2226%22+Y%3d%2242%22+%2f%3e%0d%0a++++++%3cTD+Style%3d%22Class200%22+Merge%3d%22False%22+RowSpan%3d%22%22+ColSpan%3d%22%22+Format%3d%22General%22+Width%3d%2231.5%22+Text%3d%22%22+Height%3d%2215%22+Align%3d%22Left%22+CellHasFormula%3d%22False%22+FontName%3d%22Calibri%22+WrapText%3d%22False%22+FontSize%3d%2210%22+X%3d%2227%22+Y%3d%2242%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2228%22+Y%3d%2242%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2229%22+Y%3d%2242%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2230%22+Y%3d%2242%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2231%22+Y%3d%2242%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2232%22+Y%3d%2242%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2233%22+Y%3d%2242%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2234%22+Y%3d%2242%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2235%22+Y%3d%2242%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2236%22+Y%3d%2242%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2237%22+Y%3d%2242%22+%2f%3e%0d%0a++++++%3cTD+Style%3d%22Class213%22+Merge%3d%22False%22+RowSpan%3d%22%22+ColSpan%3d%22%22+Format%3d%22General%22+Width%3d%2214.25%22+Text%3d%22%22+Height%3d%2215%22+Align%3d%22Left%22+CellHasFormula%3d%22False%22+FontName%3d%22Calibri%22+WrapText%3d%22False%22+FontSize%3d%2210%22+X%3d%2238%22+Y%3d%2242%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2239%22+Y%3d%2242%22+%2f%3e%0d%0a++++%3c%2fTR%3e%0d%0a++++%3cTR%3e%0d%0a++++++%3cTD+Style%3d%22Class202%22+Merge%3d%22False%22+RowSpan%3d%22%22+ColSpan%3d%22%22+Format%3d%22General%22+Width%3d%2224.75%22+Text%3d%2227%22+Height%3d%2215%22+Align%3d%22Left%22+CellHasFormula%3d%22False%22+FontName%3d%22Calibri%22+WrapText%3d%22False%22+FontSize%3d%2211%22+X%3d%221%22+Y%3d%2243%22+%2f%3e%0d%0a++++++%3cTD+Style%3d%22Class193%22+Merge</t>
  </si>
  <si>
    <t xml:space="preserve"> %3d%22False%22+RowSpan%3d%22%22+ColSpan%3d%22%22+Format%3d%22General%22+Width%3d%2214.25%22+Text%3d%22%22+Height%3d%2215%22+Align%3d%22Left%22+CellHasFormula%3d%22False%22+FontName%3d%22Calibri%22+WrapText%3d%22False%22+FontSize%3d%2211%22+X%3d%222%22+Y%3d%2243%22+%2f%3e%0d%0a++++++%3cTD+Style%3d%22Class203%22+Merge%3d%22True%22+RowSpan%3d%22%22+ColSpan%3d%222%22+Format%3d%22General%22+Width%3d%2239%22+Text%3d%22%22+Height%3d%2215%22+Align%3d%22Center%22+CellHasFormula%3d%22True%22+FontName%3d%22Arial%22+WrapText%3d%22False%22+FontSize%3d%229%22+X%3d%223%22+Y%3d%2243%22+%2f%3e%0d%0a++++++%3cTD+Style%3d%22Class204%22+Merge%3d%22True%22+RowSpan%3d%22%22+ColSpan%3d%223%22+Format%3d%22%23%2c%23%230.00%22+Width%3d%2267.5%22+Text%3d%22%22+Height%3d%2215%22+Align%3d%22Center%22+CellHasFormula%3d%22True%22+FontName%3d%22Arial%22+WrapText%3d%22False%22+FontSize%3d%229%22+X%3d%225%22+Y%3d%2243%22+%2f%3e%0d%0a++++++%3cTD+Style%3d%22Class204%22+Merge%3d%22True%22+RowSpan%3d%22%22+ColSpan%3d%223%22+Format%3d%22%23%2c%23%230.00%22+Width%3d%2263.75%22+Text%3d%22%22+Height%3d%2215%22+Align%3d%22Center%22+CellHasFormula%3d%22True%22+FontName%3d%22Arial%22+WrapText%3d%22False%22+FontSize%3d%229%22+X%3d%228%22+Y%3d%2243%22+%2f%3e%0d%0a++++++%3cTD+Style%3d%22Class205%22+Merge%3d%22True%22+RowSpan%3d%22%22+ColSpan%3d%223%22+Format%3d%22%23%2c%23%230.00%22+Width%3d%2263.75%22+Text%3d%22%22+Height%3d%2215%22+Align%3d%22Center%22+CellHasFormula%3d%22True%22+FontName%3d%22Arial%22+WrapText%3d%22False%22+FontSize%3d%229%22+X%3d%2211%22+Y%3d%2243%22+%2f%3e%0d%0a++++++%3cTD+Style%3d%22Class206%22+Merge%3d%22True%22+RowSpan%3d%22%22+ColSpan%3d%223%22+Format%3d%22%23%2c%23%230.00%22+Width%3d%2263.75%22+Text%3d%22%22+Height%3d%2215%22+Align%3d%22Center%22+CellHasFormula%3d%22True%22+FontName%3d%22Arial%22+WrapText%3d%22False%22+FontSize%3d%229%22+X%3d%2214%22+Y%3d%2243%22+%2f%3e%0d%0a++++++%3cTD+Style%3d%22Class207%22+Merge%3d%22True%22+RowSpan%3d%22%22+ColSpan%3d%223%22+Format%3d%22%23%2c%23%230.00%22+Width%3d%2263.75%22+Text%3d%22%22+Height%3d%2215%22+Align%3d%22Center%22+CellHasFormula%3d%22True%22+FontName%3d%22Arial%22+WrapText%3d%22False%22+FontSize%3d%229%22+X%3d%2217%22+Y%3d%2243%22+%2f%3e%0d%0a++++++%3cTD+Style%3d%22Class203%22+Merge%3d%22True%22+RowSpan%3d%22%22+ColSpan%3d%223%22+Format%3d%22%23%2c%23%230.00%22+Width%3d%2263.75%22+Text%3d%22%22+Height%3d%2215%22+Align%3d%22Center%22+CellHasFormula%3d%22True%22+FontName%3d%22Arial%22+WrapText%3d%22False%22+FontSize%3d%229%22+X%3d%2220%22+Y%3d%2243%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2243%22+%2f%3e%0d%0a++++++%3cTD+Style%3d%22Class196%22+Merge%3d%22False%22+RowSpan%3d%22%22+ColSpan%3d%22%22+Format%3d%22General%22+Width%3d%2224.75%22+Text%3d%22%22+Height%3d%2215%22+Align%3d%22Left%22+CellHasFormula%3d%22False%22+FontName%3d%22Calibri%22+WrapText%3d%22False%22+FontSize%3d%2210%22+X%3d%2224%22+Y%3d%2243%22+%2f%3e%0d%0a++++++%3cTD+Style%3d%22Class197%22+Merge%3d%22False%22+RowSpan%3d%22%22+ColSpan%3d%22%22+Format%3d%22General%22+Width%3d%2214.25%22+Text%3d%22%22+Height%3d%2215%22+Align%3d%22Left%22+CellHasFormula%3d%22False%22+FontName%3d%22Calibri%22+WrapText%3d%22False%22+FontSize%3d%2210%22+X%3d%2225%22+Y%3d%2243%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2226%22+Y%3d%2243%22+%2f%3e%0d%0a++++++%3cTD+Style%3d%22Class200%22+Merge%3d%22False%22+RowSpan%3d%22%22+ColSpan%3d%22%22+Format%3d%22General%22+Width%3d%2231.5%22+Text%3d%22%22+Height%3d%2215%22+Align%3d%22Left%22+CellHasFormula%3d%22False%22+FontName%3d%22Calibri%22+WrapText%3d%22False%22+FontSize%3d%2210%22+X%3d%2227%22+Y%3d%2243%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2228%22+Y%3d%2243%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2229%22+Y%3d%2243%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2230%22+Y%3d%2243%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2231%22+Y%3d%2243%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2232%22+Y%3d%2243%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2233%22+Y%3d%2243%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2234%22+Y%3d%2243%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2235%22+Y%3d%2243%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2236%22+Y%3d%2243%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2237%22+Y%3d%2243%22+%2f%3e%0d%0a++++++%3cTD+Style%3d%22Class213%22+Merge%3d%22False%22+RowSpan%3d%22%22+ColSpan%3d%22%22+Format%3d%22General%22+Width%3d%2214.25%22+Text%3d%22%22+Height%3d%2215%22+Align%3d%22Left%22+CellHasFormula%3d%22False%22+FontName%3d%22Calibri%22+WrapText%3d%22False%22+FontSize%3d%2210%22+X%3d%2238%22+Y%3d%2243%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2239%22+Y%3d%2243%22+%2f%3e%0d%0a++++%3c%2fTR%3e%0d%0a++++%3cTR%3e%0d%0a++++++%3cTD+Style%3d%22Class202%22+Merge%3d%22False%22+RowSpan%3d%22%22+ColSpan%3d%22%22+Format%3d%22General%22+Width%3d%2224.75%22+Text%3d%2228%22+Height%3d%2215%22+Align%3d%22Left%22+CellHasFormula%3d%22False%22+FontName%3d%22Calibri%22+WrapText%3d%22False%22+FontSize%3d%2211%22+X%3d%221%22+Y%3d%2244%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2244%22+%2f%3e%0d%0a++++++%3cTD+Style%3d%22Class208%22+Merge%3d%22True%22+RowSpan%3d%22%22+ColSpan%3d%222%22+Format%3d%22General%22+Width%3d%2239%22+Text%3d%22%22+Height%3d%2215%22+Align%3d%22Center%22+CellHasFormula%3d%22True%22+FontName%3d%22Arial%22+WrapText%3d%22False%22+FontSize%3d%229%22+X%3d%223%22+Y%3d%2244%22+%2f%3e%0d%0a++++++%3cTD+Style%3d%22Class209%22+Merge%3d%22True%22+RowSpan%3d%22%22+ColSpan%3d%223%22+Format%3d%22%23%2c%23%230.00%22+Width%3d%2267.5%22+Text%3d%22%22+Height%3d%2215%22+Align%3d%22Center%22+CellHasFormula%3d%22True%22+FontName%3d%22Arial%22+WrapText%3d%22False%22+FontSize%3d%229%22+X%3d%225%22+Y%3d%2244%22+%2f%3e%0d%0a++++++%3cTD+Style%3d%22Class209%22+Merge%3d%22True%22+RowSpan%3d%22%22+ColSpan%3d%223%22+Format%3d%22%23%2c%23%230.00%22+Width%3d%2263.75%22+Text%3d%22%22+Height%3d%2215%22+Align%3d%22Center%22+CellHasFormula%3d%22True%22+FontName%3d%22Arial%22+WrapText%3d%22False%22+FontSize%3d%229%22+X%3d%228%22+Y%3d%2244%22+%2f%3e%0d%0a++++++%3cTD+Style%3d%22Class210%22+Merge%3d%22True%22+RowSpan%3d%22%22+ColSpan%3d%223%22+Format%3d%22%23%2c%23%230.00%22+Width%3d%2263.75%22+Text%3d%22%22+Height%3d%2215%22+Align%3d%22Center%22+CellHasFormula%3d%22True%22+FontName%3d%22Arial%22+WrapText%3d%22False%22+FontSize%3d%229%22+X%3d%2211%22+Y%3d%2244%22+%2f%3e%0d%0a++++++%3cTD+Style%3d%22Class211%22+Merge%3d%22True%22+RowSpan%3d%22%22+ColSpan%3d%223%22+Format%3d%22%23%2c%23%230.00%22+Width%3d%2263.75%22+Text%3d%22%22+Height%3d%2215%22+Align%3d%22Center%22+CellHasFormula%3d%22True%22+FontName%3d%22Arial%22+WrapText%3d%22False%22+FontSize%3d%229%22+X%3d%2214%22+Y%3d%2244%22+%2f%3e%0d%0a++++++%3cTD+Style%3d%22Class212%22+Merge%3d%22True%22+RowSpan%3d%22%22+ColSpan%3d%223%22+Format%3d%22%23%2c%23%230.00%22+Width%3d%2263.75%22+Text%3d%22%22+Height%3d%2215%22+Align%3d%22Center%22+CellHasFormula%3d%22True%22+FontName%3d%22Arial%22+WrapText%3d%22False%22+FontSize%3d%229%22+X%3d%2217%22+Y%3d%2244%22+%2f%3e%0d%0a++++++%3cTD+Style%3d%22Class208%22+Merge%3d%22True%22+RowSpan%3d%22%22+ColSpan%3d%223%22+Format%3d%22%23%2c%23%230.00%22+Width%3d%2263.75%22+Text%3d%22%22+Height%3d%2215%22+Align%3d%22Center%22+CellHasFormula%3d%22True%22+FontName%3d%22Arial%22+WrapText%3d%22False%22+FontSize%3d%229%22+X%3d%2220%22+Y%3d%2244%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2244%22+%2f%3e%0d%0a++++++%3cTD+Style%3d%22Class196%22+Merge%3d%22False%22+RowSpan%3d%22%22+ColSpan%3d%22%22+Format%3d%22General%22+Width%3d%2224.75%22+Text%3d%22%22+Height%3d%2215%22+Align%3d%22Left%22+CellHasFormula%3d%22False%22+FontName%3d%22Calibri%22+WrapText%3d%22False%22+FontSize%3d%2210%22+X%3d%2224%22+Y%3d%2244%22+%2f%3e%0d%0a++++++%3cTD+Style%3d%22Class197%22+Merge%3d%22False%22+RowSpan%3d%22%22+ColSpan%3d%22%22+Format%3d%22General%22+Width%3d%2214.25%22+Text%3d%22%22+Height%3d%2215%22+Align%3d%22Left%22+CellHasFormula%3d%22False%22+FontName%3d%22Calibri%22+WrapText%3d%22False%22+FontSize%3d%2210%22+X%3d%2225%22+Y%3d%2244%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2226%22+Y%3d%2244%22+%2f%3e%0d%0a++++++%3cTD+Style%3d%22Class200%22+Merge%3d%22False%22+RowSpan%3d%22%22+ColSpan%3d%22%22+Format%3d%22General%22+Width%3d%2231.5%22+Text%3d%22%22+Height%3d%2215%22+Align%3d%22Left%22+CellHasFormula%3d%22False%22+FontName%3d%22Calibri%22+WrapText%3d%22False%22+FontSize%3d%2210%22+X%3d%2227%22+Y%3d%2244%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2228%22+Y%3d%2244%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2229%22+Y%3d%2244%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2230%22+Y%3d%2244%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2231%22+Y%3d%2244%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2232%22+Y%3d%2244%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2233%22+Y%3d%2244%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2234%22+Y%3d%2244%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2235%22+Y%3d%2244%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2236%22+Y%3d%2244%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2237%22+Y%3d%2244%22+%2f%3e%0d%0a++++++%3cTD+Style%3d%22Class213%22+Merge%3d%22False%22+RowSpan%3d%22%22+ColSpan%3d%22%22+Format%3d%22General%22+Width%3d%2214.25%22+Text%3d%22%22+Height%3d%2215%22+Align%3d%22Left%22+CellHasFormula%3d%22False%22+FontName%3d%22Calibri%22+WrapText%3d%22False%22+FontSize%3d%2210%22+X%3d%2238%22+Y%3d%2244%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2239%22+Y%3d%2244%22+%2f%3e%0d%0a++++%3c%2fTR%3e%0d%0a++++%3cTR%3e%0d%0a++++++%3cTD+Style%3d%22Class202%22+Merge%3d%22False%22+RowSpan%3d%22%22+ColSpan%3d%22%22+Format%3d%22General%22+Width%3d%2224.75%22+Text%3d%2229%22+Height%3d%2215%22+Align%3d%22Left%22+CellHasFormula%3d%22False%22+FontName%3d%22Calibri%22+WrapText%3d%22False%22+FontSize%3d%2211%22+X%3d%221%22+Y%3d%2245%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2245%22+%2f%3e%0d%0a++++++%3cTD+Style%3d%22Class203%22+Merge%3d%22True%22+RowSpan%3d%22%22+ColSpan%3d%222%22+Format%3d%22General%22+Width%3d%2239%22+Text%3d%22%22+Height%3d%2215%22+Align%3d%22Center%22+CellHasFormula%3d%22True%22+FontName%3d%22Arial%22+WrapText%3d%22False%22+FontSize%3d%229%22+X%3d%223%22+Y%3d%2245%22+%2f%3e%0d%0a++++++%3cTD+Style%3d%22Class204%22+Merge%3d%22True%22+RowSpan%3d%22%22+ColSpan%3d%223%22+Format%3d%22%23%2c%23%230.00%22+Width%3d%2267.5%22+Text%3d%22%22+Height%3d%2215%22+Align%3d%22Center%22+CellHasFormula%3d%22True%22+FontName%3d%22Arial%22+WrapText%3d%22False%22+FontSize%3d%229%22+X%3d%225%22+Y%3d%2245%22+%2f%3e%0d%0a++++++%3cTD+Style%3d%22Class204%22+Merge%3d%22True%22+RowSpan%3d%22%22+ColSpan%3d%223%22+Format%3d%22%23%2c%23%230.00%22+Width%3d%2263.75%22+Text%3d%22%22+Height%3d%2215%22+Align%3d%22Center%22+CellHasFormula%3d%22True%22+FontName%3d%22Arial%22+WrapText%3d%22False%22+FontSize%3d%229%22+X%3d%228%22+Y%3d%2245%22+%2f%3e%0d%0a++++++%3cTD+Style%3d%22Class205%22+Merge%3d%22True%22+RowSpan%3d%22%22+ColSpan%3d%223%22+Format%3d%22%23%2c%23%230.00%22+Width%3d%2263.75%22+Text%3d%22%22+Height%3d%2215%22+Align%3d%22Center%22+CellHasFormula%3d%22True%22+FontName%3d%22Arial%22+WrapText%3d%22False%22+FontSize%3d%229%22+X%3d%2211%22+Y%3d%2245%22+%2f%3e%0d%0a++++++%3cTD+Style%3d%22Class206%22+Merge%3d%22True%22+RowSpan%3d%22%22+ColSpan%3d%223%22+Format%3d%22%23%2c%23%230.00%22+Width%3d%2263.75%22+Text%3d%22%22+Height%3d%2215%22+Align%3d%22Center%22+CellHasFormula%3d%22True%22+FontName%3d%22Arial%22+WrapText%3d%22False%22+FontSize%3d%229%22+X%3d%2214%22+Y%3d%2245%22+%2f%3e%0d%0a++++++%3cTD+Style%3d%22Class207%22+Merge%3d%22True%22+RowSpan%3d%22%22+ColSpan%3d%223%22+Format%3d%22%23%2c%23%230.00%22+Width%3d%2263.75%22+Text%3d%22%22+Height%3d%2215%22+Align%3d%22Center%22+CellHasFormula%3d%22True%22+FontName%3d%22Arial%22+WrapText%3d%22False%22+FontSize%3d%229%22+X%3d%2217%22+Y%3d%2245%22+%2f%3e%0d%0a++++++%3cTD+Style%3d%22Class203%22+Merge%3d%22True%22+RowSpan%3d%22%22+ColSpan%3d%223%22+Format%3d%22%23%2c%23%230.00%22+Width%3d%2263.75%22+Text%3d%22%22+Height%3d%2215%22+Align%3d%22Center%22+CellHasFormula%3d%22True%22+FontName%3d%22Arial%22+WrapText%3d%22False%22+FontSize%3d%229%22+X%3d%2220%22+Y%3d%2245%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2245%22+%2f%3e%0d%0a++++++%3cTD+Style%3d%22Class196%22+Merge%3d%22False%22+RowSpan%3d%22%22+ColSpan%3d%22%22+Format%3d%22General%22+Width%3d%2224.75%22+Text%3d%22%22+Height%3d%2215%22+Align%3d%22Left%22+CellHasFormula%3d%22False%22+FontName%3d%22Calibri%22+WrapText%3d%22False%22+FontSize%3d%2210%22+X%3d%2224%22+Y%3d%2245%22+%2f%3e%0d%0a++++++%3cTD+Style%3d%22Class197%22+Merge%3d%22False%22+RowSpan%3d%22%22+ColSpan%3d%22%22+Format%3d%22General%22+Width%3d%2214.25%22+Text%3d%22%22+Height%3d%2215%22+Align%3d%22Left%22+CellHasFormula%3d%22False%22+FontName%3d%22Calibri%22+WrapText%3d%22False%22+FontSize%3d%2210%22+X%3d%2225%22+Y%3d%2245%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2226%22+Y%3d%2245%22+%2f%3e%0d%0a++++++%3cTD+Style%3d%22Class200%22+Merge%3d%22False%22+RowSpan%3d%22%22+ColSpan%3d%22%22+Format%3d%22General%22+Width%3d%2231.5%22+Text%3d%22%22+Height%3d%2215%22+Align%3d%22Left%22+CellHasFormula%3d%22False%22+FontName%3d%22Calibri%22+WrapText%3d%22False%22+FontSize%3d%2210%22+X%3d%2227%22+Y%3d%2245%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2228%22+Y%3d%2245%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2229%22+Y%3d%2245%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2230%22+Y%3d%2245%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2231%22+Y%3d%2245%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2232%22+Y%3d%2245%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2233%22+Y%3d%2245%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2234%22+Y%3d%2245%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2235%22+Y%3d%2245%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2236%22+Y%3d%2245%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2237%22+Y%3d%2245%22+%2f%3e%0d%0a++++++%3cTD+Style%3d%22Class213%22+Merge%3d%22False%22+RowSpan%3d%22%22+ColSpan%3d%22%22+Format%3d%22General%22+Width%3d%2214.25%22+Text%3d%22%22+Height%3d%2215%22+Align%3d%22Left%22+CellHasFormula%3d%22False%22+FontName%3d%22Calibri%22+WrapText%3d%22False%22+FontSize%3d%2210%22+X%3d%2238%22+Y%3d%2245%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2239%22+Y%3d%2245%22+%2f%3e%0d%0a++++%3c%2fTR%3e%0d%0a++++%3cTR%3e%0d%0a++++++%3cTD+Style%3d%22Class202%22+Merge%3d%22False%22+RowSpan%3d%22%22+ColSpan%3d%22%22+Format%3d%22General%22+Width%3d%2224.75%22+Text%3d%2230%22+Height%3d%2215%22+Align%3d%22Left%22+CellHasFormula%3d%22False%22+FontName%3d%22Calibri%22+WrapText%3d%22False%22+FontSize%3d%2211%22+X%3d%221%22+Y%3d%2246%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2246%22+%2f%3e%0d%0a++++++%3cTD+Style%3d%22Class208%22+Merge%3d%22True%22+RowSpan%3d%22%22+ColSpan%3d%222%22+Format%3d%22General%22+Width%3d%2239%22+Text%3d%22%22+Height%3d%2215%22+Align%3d%22Center%22+CellHasFormula%3d%22True%22+FontName%3d%22Arial%22+WrapText%3d%22False%22+FontSize%3d%229%22+X%3d%223%22+Y%3d%2246%22+%2f%3e%0d%0a++++++%3cTD+Style%3d%22Class209%22+Merge%3d%22True%22+RowSpan%3d%22%22+ColSpan%3d%223%22+Format%3d%22%23%2c%23%230.00%22+Width%3d%2267.5%22+Text%3d%22%22+Height%3d%2215%22+Align%3d%22Center%22+CellHasFormula%3d%22True%22+FontName%3d%22Arial%22+WrapText%3d%22False%22+FontSize%3d%229%22+X%3d%225%22+Y%3d%2246%22+%2f%3e%0d%0a++++++%3cTD+Style%3d%22Class209%22+Merge%3d%22True%22+RowSpan%3d%22%22+ColSpan%3d%223%22+Format%3d%22%23%2c%23%230.00%22+Width%3d%2263.75%22+Text%3d%22%22+Height%3d%2215%22+Align%3d%22Center%22+CellHasFormula%3d%22True%22+FontName%3d%22Arial%22+WrapText%3d%22False%22+FontSize%3d%229%22+X%3d%228%22+Y%3d%2246%22+%2f%3e%0d%0a++++++%3cTD+Style%3d%22Class210%22+Merge%3d%22True%22+RowSpan%3d%22%22+ColSpan%3d%223%22+Format%3d%22%23%2c%23%230.00%22+Width%3d%2263.75%22+Text%3d%22%22+Height%3d%2215%22+Align%3d%22Center%22+CellHasFormula%3d%22True%22+FontName%3d%22Arial%22+WrapText%3d%22False%22+FontSize%3d%229%22+X%3d%2211%22+Y%3d%2246%22+%2f%3e%0d%0a++++++%3cTD+Style%3d%22Class211%22+Merge%3d%22True%22+RowSpan%3d%22%22+ColSpan%3d%223%22+Format%3d%22%23%2c%23%230.00%22+Width%3d%2263.75%22+Text%3d%22%22+Height%3d%2215%22+Align%3d%22Center%22+CellHasFormula%3d%22True%22+FontName%3d%22Arial%22+WrapText%3d%22False%22+FontSize%3d%229%22+X%3d%2214%22+Y%3d%2246%22+%2f%3e%0d%0a++++++%3cTD+Style%3d%22Class212%22+Merge%3d%22True%22+RowSpan%3d%22%22+ColSpan%3d%223%22+Format%3d%22%23%2c%23%230.00%22+Width%3d%2263.75%22+Text%3d%22%22+Height%3d%2215%22+Align%3d%22Center%22+CellHasFormula%3d%22True%22+FontName%3d%22Arial%22+WrapText%3d%22False%22+FontSize%3d%229%22+X%3d%2217%22+Y%3d%2246%22+%2f%3e%0d%0a++++++%3cTD+Style%3d%22Class208%22+Merge%3d%22True%22+RowSpan%3d%22%22+ColSpan%3d%223%22+Format%3d%22%23%2c%23%230.00%22+Width%3d%2263.75%22+Text%3d%22%22+Height%3d%2215%22+Align%3d%22Center%22+CellHasFormula%3d%22True%22+FontName%3d%22Arial%22+WrapText%3d%22False%22+FontSize%3d%229%22+X%3d%2220%22+Y%3d%2246%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2246%22+%2f%3e%0d%0a++++++%3cTD+Style%3d%22Class196%22+Merge%3d%22False%22+RowSpan%3d%22%22+ColSpan%3d%22%22+Format%3d%22General%22+Width%3d%2224.75%22+Text%3d%22%22+Height%3d%2215%22+Align%3d%22Left%22+CellHasFormula%3d%22False%22+FontName%3d%22Calibri%22+WrapText%3d%22False%22+FontSize%3d%2210%22+X%3d%2224%22+Y%3d%2246%22+%2f%3e%0d%0a++++++%3cTD+Style%3d%22Class197%22+Merge%3d%22False%22+RowSpan%3d%22%22+ColSpan%3d%22%22+Format%3d%22General%22+Width%3d%2214.25%22+Text%3d%22%22+Height%3d%2215%22+Align%3d%22Left%22+CellHasFormula%3d%22False%22+FontName%3d%22Calibri%22+WrapText%3d%22False%22+FontSize%3d%2210%22+X%3d%2225%22+Y%3d%2246%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2226%22+Y%3d%2246%22+%2f%3e%0d%0a++++++%3cTD+Style%3d%22Class200%22+Merge%3d%22False%22+RowSpan%3d%22%22+ColSpan%3d%22%22+Format%3d%22General%22+Width%3d%2231.5%22+Text%3d%22%22+Height%3d%2215%22+Align%3d%22Left%22+CellHasFormula%3d%22False%22+FontName%3d%22Calibri%22+WrapText%3d%22False%22+FontSize%3d%2210%22+X%3d%2227%22+Y%3d%2246%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2228%22+Y%3d%2246%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2229%22+Y%3d%2246%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2230%22+Y%3d%2246%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2231%22+Y%3d%2246%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2232%22+Y%3d%2246%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2233%22+Y%3d%2246%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2234%22+Y%3d%2246%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2235%22+Y%3d%2246%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2236%22+Y%3d%2246%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2237%22+Y%3d%2246%22+%2f%3e%0d%0a++++++%3cTD+Style%3d%22Class213%22+Merge%3d%22False%22+RowSpan%3d%22%22+ColSpan%3d%22%22+Format%3d%22General%22+Width%3d%2214.25%22+Text%3d%22%22+Height%3d%2215%22+Align%3d%22Left%22+CellHasFormula%3d%22False%22+FontName%3d%22Calibri%22+WrapText%3d%22False%22+FontSize%3d%2210%22+X%3d%2238%22+Y%3d%2246%22+%2f%3e%0d%0a++++++%3cTD+Style%3d%22Class143%22+Merge%3d%22False%22+RowSpan%3d%22%22+ColSpan%3d%22%22+Format%3d%22General%22+Width%3d</t>
  </si>
  <si>
    <t xml:space="preserve"> %2224.75%22+Text%3d%22%22+Height%3d%2215%22+Align%3d%22Left%22+CellHasFormula%3d%22False%22+FontName%3d%22Calibri%22+WrapText%3d%22False%22+FontSize%3d%2210%22+X%3d%2239%22+Y%3d%2246%22+%2f%3e%0d%0a++++%3c%2fTR%3e%0d%0a++++%3cTR%3e%0d%0a++++++%3cTD+Style%3d%22Class202%22+Merge%3d%22False%22+RowSpan%3d%22%22+ColSpan%3d%22%22+Format%3d%22General%22+Width%3d%2224.75%22+Text%3d%2231%22+Height%3d%2215%22+Align%3d%22Left%22+CellHasFormula%3d%22False%22+FontName%3d%22Calibri%22+WrapText%3d%22False%22+FontSize%3d%2211%22+X%3d%221%22+Y%3d%2247%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2247%22+%2f%3e%0d%0a++++++%3cTD+Style%3d%22Class203%22+Merge%3d%22True%22+RowSpan%3d%22%22+ColSpan%3d%222%22+Format%3d%22General%22+Width%3d%2239%22+Text%3d%22%22+Height%3d%2215%22+Align%3d%22Center%22+CellHasFormula%3d%22True%22+FontName%3d%22Arial%22+WrapText%3d%22False%22+FontSize%3d%229%22+X%3d%223%22+Y%3d%2247%22+%2f%3e%0d%0a++++++%3cTD+Style%3d%22Class204%22+Merge%3d%22True%22+RowSpan%3d%22%22+ColSpan%3d%223%22+Format%3d%22%23%2c%23%230.00%22+Width%3d%2267.5%22+Text%3d%22%22+Height%3d%2215%22+Align%3d%22Center%22+CellHasFormula%3d%22True%22+FontName%3d%22Arial%22+WrapText%3d%22False%22+FontSize%3d%229%22+X%3d%225%22+Y%3d%2247%22+%2f%3e%0d%0a++++++%3cTD+Style%3d%22Class204%22+Merge%3d%22True%22+RowSpan%3d%22%22+ColSpan%3d%223%22+Format%3d%22%23%2c%23%230.00%22+Width%3d%2263.75%22+Text%3d%22%22+Height%3d%2215%22+Align%3d%22Center%22+CellHasFormula%3d%22True%22+FontName%3d%22Arial%22+WrapText%3d%22False%22+FontSize%3d%229%22+X%3d%228%22+Y%3d%2247%22+%2f%3e%0d%0a++++++%3cTD+Style%3d%22Class205%22+Merge%3d%22True%22+RowSpan%3d%22%22+ColSpan%3d%223%22+Format%3d%22%23%2c%23%230.00%22+Width%3d%2263.75%22+Text%3d%22%22+Height%3d%2215%22+Align%3d%22Center%22+CellHasFormula%3d%22True%22+FontName%3d%22Arial%22+WrapText%3d%22False%22+FontSize%3d%229%22+X%3d%2211%22+Y%3d%2247%22+%2f%3e%0d%0a++++++%3cTD+Style%3d%22Class206%22+Merge%3d%22True%22+RowSpan%3d%22%22+ColSpan%3d%223%22+Format%3d%22%23%2c%23%230.00%22+Width%3d%2263.75%22+Text%3d%22%22+Height%3d%2215%22+Align%3d%22Center%22+CellHasFormula%3d%22True%22+FontName%3d%22Arial%22+WrapText%3d%22False%22+FontSize%3d%229%22+X%3d%2214%22+Y%3d%2247%22+%2f%3e%0d%0a++++++%3cTD+Style%3d%22Class207%22+Merge%3d%22True%22+RowSpan%3d%22%22+ColSpan%3d%223%22+Format%3d%22%23%2c%23%230.00%22+Width%3d%2263.75%22+Text%3d%22%22+Height%3d%2215%22+Align%3d%22Center%22+CellHasFormula%3d%22True%22+FontName%3d%22Arial%22+WrapText%3d%22False%22+FontSize%3d%229%22+X%3d%2217%22+Y%3d%2247%22+%2f%3e%0d%0a++++++%3cTD+Style%3d%22Class203%22+Merge%3d%22True%22+RowSpan%3d%22%22+ColSpan%3d%223%22+Format%3d%22%23%2c%23%230.00%22+Width%3d%2263.75%22+Text%3d%22%22+Height%3d%2215%22+Align%3d%22Center%22+CellHasFormula%3d%22True%22+FontName%3d%22Arial%22+WrapText%3d%22False%22+FontSize%3d%229%22+X%3d%2220%22+Y%3d%2247%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2247%22+%2f%3e%0d%0a++++++%3cTD+Style%3d%22Class196%22+Merge%3d%22False%22+RowSpan%3d%22%22+ColSpan%3d%22%22+Format%3d%22General%22+Width%3d%2224.75%22+Text%3d%22%22+Height%3d%2215%22+Align%3d%22Left%22+CellHasFormula%3d%22False%22+FontName%3d%22Calibri%22+WrapText%3d%22False%22+FontSize%3d%2210%22+X%3d%2224%22+Y%3d%2247%22+%2f%3e%0d%0a++++++%3cTD+Style%3d%22Class197%22+Merge%3d%22False%22+RowSpan%3d%22%22+ColSpan%3d%22%22+Format%3d%22General%22+Width%3d%2214.25%22+Text%3d%22%22+Height%3d%2215%22+Align%3d%22Left%22+CellHasFormula%3d%22False%22+FontName%3d%22Calibri%22+WrapText%3d%22False%22+FontSize%3d%2210%22+X%3d%2225%22+Y%3d%2247%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2226%22+Y%3d%2247%22+%2f%3e%0d%0a++++++%3cTD+Style%3d%22Class200%22+Merge%3d%22False%22+RowSpan%3d%22%22+ColSpan%3d%22%22+Format%3d%22General%22+Width%3d%2231.5%22+Text%3d%22%22+Height%3d%2215%22+Align%3d%22Left%22+CellHasFormula%3d%22False%22+FontName%3d%22Calibri%22+WrapText%3d%22False%22+FontSize%3d%2210%22+X%3d%2227%22+Y%3d%2247%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2228%22+Y%3d%2247%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2229%22+Y%3d%2247%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2230%22+Y%3d%2247%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2231%22+Y%3d%2247%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2232%22+Y%3d%2247%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2233%22+Y%3d%2247%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2234%22+Y%3d%2247%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2235%22+Y%3d%2247%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2236%22+Y%3d%2247%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2237%22+Y%3d%2247%22+%2f%3e%0d%0a++++++%3cTD+Style%3d%22Class213%22+Merge%3d%22False%22+RowSpan%3d%22%22+ColSpan%3d%22%22+Format%3d%22General%22+Width%3d%2214.25%22+Text%3d%22%22+Height%3d%2215%22+Align%3d%22Left%22+CellHasFormula%3d%22False%22+FontName%3d%22Calibri%22+WrapText%3d%22False%22+FontSize%3d%2210%22+X%3d%2238%22+Y%3d%2247%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2239%22+Y%3d%2247%22+%2f%3e%0d%0a++++%3c%2fTR%3e%0d%0a++++%3cTR%3e%0d%0a++++++%3cTD+Style%3d%22Class202%22+Merge%3d%22False%22+RowSpan%3d%22%22+ColSpan%3d%22%22+Format%3d%22General%22+Width%3d%2224.75%22+Text%3d%2232%22+Height%3d%2215.75%22+Align%3d%22Left%22+CellHasFormula%3d%22False%22+FontName%3d%22Calibri%22+WrapText%3d%22False%22+FontSize%3d%2211%22+X%3d%221%22+Y%3d%2248%22+%2f%3e%0d%0a++++++%3cTD+Style%3d%22Class193%22+Merge%3d%22False%22+RowSpan%3d%22%22+ColSpan%3d%22%22+Format%3d%22General%22+Width%3d%2214.25%22+Text%3d%22%22+Height%3d%2215.75%22+Align%3d%22Left%22+CellHasFormula%3d%22False%22+FontName%3d%22Calibri%22+WrapText%3d%22False%22+FontSize%3d%2211%22+X%3d%222%22+Y%3d%2248%22+%2f%3e%0d%0a++++++%3cTD+Style%3d%22Class208%22+Merge%3d%22True%22+RowSpan%3d%22%22+ColSpan%3d%222%22+Format%3d%22General%22+Width%3d%2239%22+Text%3d%22%22+Height%3d%2215.75%22+Align%3d%22Center%22+CellHasFormula%3d%22True%22+FontName%3d%22Arial%22+WrapText%3d%22False%22+FontSize%3d%229%22+X%3d%223%22+Y%3d%2248%22+%2f%3e%0d%0a++++++%3cTD+Style%3d%22Class209%22+Merge%3d%22True%22+RowSpan%3d%22%22+ColSpan%3d%223%22+Format%3d%22%23%2c%23%230.00%22+Width%3d%2267.5%22+Text%3d%22%22+Height%3d%2215.75%22+Align%3d%22Center%22+CellHasFormula%3d%22True%22+FontName%3d%22Arial%22+WrapText%3d%22False%22+FontSize%3d%229%22+X%3d%225%22+Y%3d%2248%22+%2f%3e%0d%0a++++++%3cTD+Style%3d%22Class209%22+Merge%3d%22True%22+RowSpan%3d%22%22+ColSpan%3d%223%22+Format%3d%22%23%2c%23%230.00%22+Width%3d%2263.75%22+Text%3d%22%22+Height%3d%2215.75%22+Align%3d%22Center%22+CellHasFormula%3d%22True%22+FontName%3d%22Arial%22+WrapText%3d%22False%22+FontSize%3d%229%22+X%3d%228%22+Y%3d%2248%22+%2f%3e%0d%0a++++++%3cTD+Style%3d%22Class210%22+Merge%3d%22True%22+RowSpan%3d%22%22+ColSpan%3d%223%22+Format%3d%22%23%2c%23%230.00%22+Width%3d%2263.75%22+Text%3d%22%22+Height%3d%2215.75%22+Align%3d%22Center%22+CellHasFormula%3d%22True%22+FontName%3d%22Arial%22+WrapText%3d%22False%22+FontSize%3d%229%22+X%3d%2211%22+Y%3d%2248%22+%2f%3e%0d%0a++++++%3cTD+Style%3d%22Class211%22+Merge%3d%22True%22+RowSpan%3d%22%22+ColSpan%3d%223%22+Format%3d%22%23%2c%23%230.00%22+Width%3d%2263.75%22+Text%3d%22%22+Height%3d%2215.75%22+Align%3d%22Center%22+CellHasFormula%3d%22True%22+FontName%3d%22Arial%22+WrapText%3d%22False%22+FontSize%3d%229%22+X%3d%2214%22+Y%3d%2248%22+%2f%3e%0d%0a++++++%3cTD+Style%3d%22Class212%22+Merge%3d%22True%22+RowSpan%3d%22%22+ColSpan%3d%223%22+Format%3d%22%23%2c%23%230.00%22+Width%3d%2263.75%22+Text%3d%22%22+Height%3d%2215.75%22+Align%3d%22Center%22+CellHasFormula%3d%22True%22+FontName%3d%22Arial%22+WrapText%3d%22False%22+FontSize%3d%229%22+X%3d%2217%22+Y%3d%2248%22+%2f%3e%0d%0a++++++%3cTD+Style%3d%22Class208%22+Merge%3d%22True%22+RowSpan%3d%22%22+ColSpan%3d%223%22+Format%3d%22%23%2c%23%230.00%22+Width%3d%2263.75%22+Text%3d%22%22+Height%3d%2215.75%22+Align%3d%22Center%22+CellHasFormula%3d%22True%22+FontName%3d%22Arial%22+WrapText%3d%22False%22+FontSize%3d%229%22+X%3d%2220%22+Y%3d%2248%22+%2f%3e%0d%0a++++++%3cTD+Style%3d%22Class195%22+Merge%3d%22False%22+RowSpan%3d%22%22+ColSpan%3d%22%22+Format%3d%22General%22+Width%3d%2214.25%22+Text%3d%22%22+Height%3d%2215.75%22+Align%3d%22Left%22+CellHasFormula%3d%22False%22+FontName%3d%22Calibri%22+WrapText%3d%22False%22+FontSize%3d%2210%22+X%3d%2223%22+Y%3d%2248%22+%2f%3e%0d%0a++++++%3cTD+Style%3d%22Class196%22+Merge%3d%22False%22+RowSpan%3d%22%22+ColSpan%3d%22%22+Format%3d%22General%22+Width%3d%2224.75%22+Text%3d%22%22+Height%3d%2215.75%22+Align%3d%22Left%22+CellHasFormula%3d%22False%22+FontName%3d%22Calibri%22+WrapText%3d%22False%22+FontSize%3d%2210%22+X%3d%2224%22+Y%3d%2248%22+%2f%3e%0d%0a++++++%3cTD+Style%3d%22Class197%22+Merge%3d%22False%22+RowSpan%3d%22%22+ColSpan%3d%22%22+Format%3d%22General%22+Width%3d%2214.25%22+Text%3d%22%22+Height%3d%2215.75%22+Align%3d%22Left%22+CellHasFormula%3d%22False%22+FontName%3d%22Calibri%22+WrapText%3d%22False%22+FontSize%3d%2210%22+X%3d%2225%22+Y%3d%2248%22+%2f%3e%0d%0a++++++%3cTD+Style%3d%22Class198%22+Merge%3d%22True%22+RowSpan%3d%22%22+ColSpan%3d%2212%22+Format%3d%22General%22+Width%3d%22303.75%22+Text%3d%22Yearly+Balance+Growth%22+Height%3d%2215.75%22+Align%3d%22Center%22+CellHasFormula%3d%22False%22+FontName%3d%22Candara%22+WrapText%3d%22False%22+FontSize%3d%2212%22+X%3d%2226%22+Y%3d%2248%22+%2f%3e%0d%0a++++++%3cTD+Style%3d%22Class213%22+Merge%3d%22False%22+RowSpan%3d%22%22+ColSpan%3d%22%22+Format%3d%22General%22+Width%3d%2214.25%22+Text%3d%22%22+Height%3d%2215.75%22+Align%3d%22Left%22+CellHasFormula%3d%22False%22+FontName%3d%22Calibri%22+WrapText%3d%22False%22+FontSize%3d%2210%22+X%3d%2238%22+Y%3d%2248%22+%2f%3e%0d%0a++++++%3cTD+Style%3d%22Class143%22+Merge%3d%22False%22+RowSpan%3d%22%22+ColSpan%3d%22%22+Format%3d%22General%22+Width%3d%2224.75%22+Text%3d%22%22+Height%3d%2215.75%22+Align%3d%22Left%22+CellHasFormula%3d%22False%22+FontName%3d%22Calibri%22+WrapText%3d%22False%22+FontSize%3d%2210%22+X%3d%2239%22+Y%3d%2248%22+%2f%3e%0d%0a++++%3c%2fTR%3e%0d%0a++++%3cTR%3e%0d%0a++++++%3cTD+Style%3d%22Class202%22+Merge%3d%22False%22+RowSpan%3d%22%22+ColSpan%3d%22%22+Format%3d%22General%22+Width%3d%2224.75%22+Text%3d%2233%22+Height%3d%2215%22+Align%3d%22Left%22+CellHasFormula%3d%22False%22+FontName%3d%22Calibri%22+WrapText%3d%22False%22+FontSize%3d%2211%22+X%3d%221%22+Y%3d%2249%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2249%22+%2f%3e%0d%0a++++++%3cTD+Style%3d%22Class203%22+Merge%3d%22True%22+RowSpan%3d%22%22+ColSpan%3d%222%22+Format%3d%22General%22+Width%3d%2239%22+Text%3d%22%22+Height%3d%2215%22+Align%3d%22Center%22+CellHasFormula%3d%22True%22+FontName%3d%22Arial%22+WrapText%3d%22False%22+FontSize%3d%229%22+X%3d%223%22+Y%3d%2249%22+%2f%3e%0d%0a++++++%3cTD+Style%3d%22Class204%22+Merge%3d%22True%22+RowSpan%3d%22%22+ColSpan%3d%223%22+Format%3d%22%23%2c%23%230.00%22+Width%3d%2267.5%22+Text%3d%22%22+Height%3d%2215%22+Align%3d%22Center%22+CellHasFormula%3d%22True%22+FontName%3d%22Arial%22+WrapText%3d%22False%22+FontSize%3d%229%22+X%3d%225%22+Y%3d%2249%22+%2f%3e%0d%0a++++++%3cTD+Style%3d%22Class204%22+Merge%3d%22True%22+RowSpan%3d%22%22+ColSpan%3d%223%22+Format%3d%22%23%2c%23%230.00%22+Width%3d%2263.75%22+Text%3d%22%22+Height%3d%2215%22+Align%3d%22Center%22+CellHasFormula%3d%22True%22+FontName%3d%22Arial%22+WrapText%3d%22False%22+FontSize%3d%229%22+X%3d%228%22+Y%3d%2249%22+%2f%3e%0d%0a++++++%3cTD+Style%3d%22Class205%22+Merge%3d%22True%22+RowSpan%3d%22%22+ColSpan%3d%223%22+Format%3d%22%23%2c%23%230.00%22+Width%3d%2263.75%22+Text%3d%22%22+Height%3d%2215%22+Align%3d%22Center%22+CellHasFormula%3d%22True%22+FontName%3d%22Arial%22+WrapText%3d%22False%22+FontSize%3d%229%22+X%3d%2211%22+Y%3d%2249%22+%2f%3e%0d%0a++++++%3cTD+Style%3d%22Class206%22+Merge%3d%22True%22+RowSpan%3d%22%22+ColSpan%3d%223%22+Format%3d%22%23%2c%23%230.00%22+Width%3d%2263.75%22+Text%3d%22%22+Height%3d%2215%22+Align%3d%22Center%22+CellHasFormula%3d%22True%22+FontName%3d%22Arial%22+WrapText%3d%22False%22+FontSize%3d%229%22+X%3d%2214%22+Y%3d%2249%22+%2f%3e%0d%0a++++++%3cTD+Style%3d%22Class207%22+Merge%3d%22True%22+RowSpan%3d%22%22+ColSpan%3d%223%22+Format%3d%22%23%2c%23%230.00%22+Width%3d%2263.75%22+Text%3d%22%22+Height%3d%2215%22+Align%3d%22Center%22+CellHasFormula%3d%22True%22+FontName%3d%22Arial%22+WrapText%3d%22False%22+FontSize%3d%229%22+X%3d%2217%22+Y%3d%2249%22+%2f%3e%0d%0a++++++%3cTD+Style%3d%22Class203%22+Merge%3d%22True%22+RowSpan%3d%22%22+ColSpan%3d%223%22+Format%3d%22%23%2c%23%230.00%22+Width%3d%2263.75%22+Text%3d%22%22+Height%3d%2215%22+Align%3d%22Center%22+CellHasFormula%3d%22True%22+FontName%3d%22Arial%22+WrapText%3d%22False%22+FontSize%3d%229%22+X%3d%2220%22+Y%3d%2249%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2249%22+%2f%3e%0d%0a++++++%3cTD+Style%3d%22Class196%22+Merge%3d%22False%22+RowSpan%3d%22%22+ColSpan%3d%22%22+Format%3d%22General%22+Width%3d%2224.75%22+Text%3d%22%22+Height%3d%2215%22+Align%3d%22Left%22+CellHasFormula%3d%22False%22+FontName%3d%22Calibri%22+WrapText%3d%22False%22+FontSize%3d%2210%22+X%3d%2224%22+Y%3d%2249%22+%2f%3e%0d%0a++++++%3cTD+Style%3d%22Class197%22+Merge%3d%22False%22+RowSpan%3d%22%22+ColSpan%3d%22%22+Format%3d%22General%22+Width%3d%2214.25%22+Text%3d%22%22+Height%3d%2215%22+Align%3d%22Left%22+CellHasFormula%3d%22False%22+FontName%3d%22Calibri%22+WrapText%3d%22False%22+FontSize%3d%2210%22+X%3d%2225%22+Y%3d%2249%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2226%22+Y%3d%2249%22+%2f%3e%0d%0a++++++%3cTD+Style%3d%22Class200%22+Merge%3d%22False%22+RowSpan%3d%22%22+ColSpan%3d%22%22+Format%3d%22General%22+Width%3d%2231.5%22+Text%3d%22%22+Height%3d%2215%22+Align%3d%22Left%22+CellHasFormula%3d%22False%22+FontName%3d%22Calibri%22+WrapText%3d%22False%22+FontSize%3d%2210%22+X%3d%2227%22+Y%3d%2249%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2228%22+Y%3d%2249%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2229%22+Y%3d%2249%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2230%22+Y%3d%2249%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2231%22+Y%3d%2249%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2232%22+Y%3d%2249%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2233%22+Y%3d%2249%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2234%22+Y%3d%2249%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2235%22+Y%3d%2249%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2236%22+Y%3d%2249%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2237%22+Y%3d%2249%22+%2f%3e%0d%0a++++++%3cTD+Style%3d%22Class213%22+Merge%3d%22False%22+RowSpan%3d%22%22+ColSpan%3d%22%22+Format%3d%22General%22+Width%3d%2214.25%22+Text%3d%22%22+Height%3d%2215%22+Align%3d%22Left%22+CellHasFormula%3d%22False%22+FontName%3d%22Calibri%22+WrapText%3d%22False%22+FontSize%3d%2210%22+X%3d%2238%22+Y%3d%2249%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2239%22+Y%3d%2249%22+%2f%3e%0d%0a++++%3c%2fTR%3e%0d%0a++++%3cTR%3e%0d%0a++++++%3cTD+Style%3d%22Class202%22+Merge%3d%22False%22+RowSpan%3d%22%22+ColSpan%3d%22%22+Format%3d%22General%22+Width%3d%2224.75%22+Text%3d%2234%22+Height%3d%2215%22+Align%3d%22Left%22+CellHasFormula%3d%22False%22+FontName%3d%22Calibri%22+WrapText%3d%22False%22+FontSize%3d%2211%22+X%3d%221%22+Y%3d%2250%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2250%22+%2f%3e%0d%0a++++++%3cTD+Style%3d%22Class208%22+Merge%3d%22True%22+RowSpan%3d%22%22+ColSpan%3d%222%22+Format%3d%22General%22+Width%3d%2239%22+Text%3d%22%22+Height%3d%2215%22+Align%3d%22Center%22+CellHasFormula%3d%22True%22+FontName%3d%22Arial%22+WrapText%3d%22False%22+FontSize%3d%229%22+X%3d%223%22+Y%3d%2250%22+%2f%3e%0d%0a++++++%3cTD+Style%3d%22Class209%22+Merge%3d%22True%22+RowSpan%3d%22%22+ColSpan%3d%223%22+Format%3d%22%23%2c%23%230.00%22+Width%3d%2267.5%22+Text%3d%22%22+Height%3d%2215%22+Align%3d%22Center%22+CellHasFormula%3d%22True%22+FontName%3d%22Arial%22+WrapText%3d%22False%22+FontSize%3d%229%22+X%3d%225%22+Y%3d%2250%22+%2f%3e%0d%0a++++++%3cTD+Style%3d%22Class209%22+Merge%3d%22True%22+RowSpan%3d%22%22+ColSpan%3d%223%22+Format%3d%22%23%2c%23%230.00%22+Width%3d%2263.75%22+Text%3d%22%22+Height%3d%2215%22+Align%3d%22Center%22+CellHasFormula%3d%22True%22+FontName%3d%22Arial%22+WrapText%3d%22False%22+FontSize%3d%229%22+X%3d%228%22+Y%3d%2250%22+%2f%3e%0d%0a++++++%3cTD+Style%3d%22Class210%22+Merge%3d%22True%22+RowSpan%3d%22%22+ColSpan%3d%223%22+Format%3d%22%23%2c%23%230.00%22+Width%3d%2263.75%22+Text%3d%22%22+Height%3d%2215%22+Align%3d%22Center%22+CellHasFormula%3d%22True%22+FontName%3d%22Arial%22+WrapText%3d%22False%22+FontSize%3d%229%22+X%3d%2211%22+Y%3d%2250%22+%2f%3e%0d%0a++++++%3cTD+Style%3d%22Class211%22+Merge%3d%22True%22+RowSpan%3d%22%22+ColSpan%3d%223%22+Format%3d%22%23%2c%23%230.00%22+Width%3d%2263.75%22+Text%3d%22%22+Height%3d%2215%22+Align%3d%22Center%22+CellHasFormula%3d%22True%22+FontName%3d%22Arial%22+WrapText%3d%22False%22+FontSize%3d%229%22+X%3d%2214%22+Y%3d%2250%22+%2f%3e%0d%0a++++++%3cTD+Style%3d%22Class212%22+Merge%3d%22True%22+RowSpan%3d%22%22+ColSpan%3d%223%22+Format%3d%22%23%2c%23%230.00%22+Width%3d%2263.75%22+Text%3d%22%22+Height%3d%2215%22+Align%3d%22Center%22+CellHasFormula%3d%22True%22+FontName%3d%22Arial%22+WrapText%3d%22False%22+FontSize%3d%229%22+X%3d%2217%22+Y%3d%2250%22+%2f%3e%0d%0a++++++%3cTD+Style%3d%22Class208%22+Merge%3d%22True%22+RowSpan%3d%22%22+ColSpan%3d%223%22+Format%3d%22%23%2c%23%230.00%22+Width%3d%2263.75%22+Text%3d%22%22+Height%3d%2215%22+Align%3d%22Center%22+CellHasFormula%3d%22True%22+FontName%3d%22Arial%22+WrapText%3d%22False%22+FontSize%3d%229%22+X%3d%2220%22+Y%3d%2250%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2250%22+%2f%3e%0d%0a++++++%3cTD+Style%3d%22Class196%22+Merge%3d%22False%22+RowSpan%3d%22%22+ColSpan%3d%22%22+Format%3d%22General%22+Width%3d%2224.75%22+Text%3d%22%22+Height%3d%2215%22+Align%3d%22Left%22+CellHasFormula%3d%22False%22+FontName%3d%22Calibri%22+WrapText%3d%22False%22+FontSize%3d%2210%22+X%3d%2224%22+Y%3d%2250%22+%2f%3e%0d%0a++++++%3cTD+Style%3d%22Class197%22+Merge%3d%22False%22+RowSpan%3d%22%22+ColSpan%3d%22%22+Format%3d%22General%22+Width%3d%2214.25%22+Text%3d%22%22+Height%3d%2215%22+Align%3d%22Left%22+CellHasFormula%3d%22False%22+FontName%3d%22Calibri%22+WrapText%3d%22False%22+FontSize%3d%2210%22+X%3d%2225%22+Y%3d%2250%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2226%22+Y%3d%2250%22+%2f%3e%0d%0a++++++%3cTD+Style%3d%22Class200%22+Merge%3d%22False%22+RowSpan%3d%22%22+ColSpan%3d%22%22+Format%3d%22General%22+Width%3d%2231.5%22+Text%3d%22%22+Height%3d%2215%22+Align%3d%22Left%22+CellHasFormula%3d%22False%22+FontName%3d%22Calibri%22+WrapText%3d%22False%22+FontSize%3d%2210%22+X%3d%2227%22+Y%3d%2250%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2228%22+Y%3d%2250%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2229%22+Y%3d%2250%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2230%22+Y%3d%2250%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2231%22+Y%3d%2250%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2232%22+Y%3d%2250%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2233%22+Y%3d%2250%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2234%22+Y%3d%2250%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2235%22+Y%3d%2250%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2236%22+Y%3d%2250%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2237%22+Y%3d%2250%22+%2f%3e%0d%0a++++++%3cTD+Style%3d%22Class213%22+Merge%3d%22False%22+RowSpan%3d%22%22+ColSpan%3d%22%22+Format%3d%22General%22+Width%3d%2214.25%22+Text%3d%22%22+Height%3d%2215%22+Align%3d%22Left%22+CellHasFormula%3d%22False%22+FontName%3d%22Calibri%22+WrapText%3d%22False%22+FontSize%3d%2210%22+X%3d%2238%22+Y%3d%2250%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2239%22+Y%3d%2250%22+%2f%3e%0d%0a++++%3c%2fTR%3e%0d%0a++++%3cTR%3e%0d%0a++++++%3cTD+Style%3d%22Class202%22+Merge%3d%22False%22+RowSpan%3d%22%22+ColSpan%3d%22%22+Format%3d%22General%22+Width%3d%2224.75%22+Text%3d%2235%22+Height%3d%2215%22+Align%3d%22Left%22+CellHasFormula%3d%22False%22+FontName%3d%22Calibri%22+WrapText%3d%22False%22+FontSize%3d%2211%22+X%3d%221%22+Y%3d%2251%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2251%22+%2f%3e%0d%0a++++++%3cTD+Style%3d%22Class203%22+Merge%3d%22True%22+RowSpan%3d%22%22+ColSpan%3d%222%22+Format%3d%22General%22+Width%3d%2239%22+Text%3d%22%22+Height%3d%2215%22+Align%3d%22Center%22+CellHasFormula%3d%22True%22+FontName%3d%22Arial%22+WrapText%3d%22False%22+FontSize%3d%229%22+X%3d%223%22+Y%3d%2251%22+%2f%3e%0d%0a++++++%3cTD+Style%3d%22Class204%22+Merge%3d%22True%22+RowSpan%3d%22%22+ColSpan%3d%223%22+Format%3d%22%23%2c%23%230.00%22+Width%3d%2267.5%22+Text%3d%22%22+Height%3d%2215%22+Align%3d%22Center%22+CellHasFormula%3d%22True%22+FontName%3d%22Arial%22+WrapText%3d%22False%22+FontSize%3d%229%22+X%3d%225%22+Y%3d%2251%22+%2f%3e%0d%0a++++++%3cTD+Style%3d%22Class204%22+Merge%3d%22True%22+RowSpan%3d%22%22+ColSpan%3d%223%22+Format%3d%22%23%2c%23%230.00%22+Width%3d%2263.75%22+Text%3d%22%22+Height%3d%2215%22+Align%3d%22Center%22+CellHasFormula%3d%22True%22+FontName%3d%22Arial%22+WrapText%3d%22False%22+FontSize%3d%229%22+X%3d%228%22+Y%3d%2251%22+%2f%3e%0d%0a++++++%3cTD+Style%3d%22Class205%22+Merge%3d%22True%22+RowSpan%3d%22%22+ColSpan%3d%223%22+Format%3d%22%23%2c%23%230.00%22+Width%3d%2263.75%22+Text%3d%22%22+Height%3d%2215%22+Align%3d%22Center%22+CellHasFormula%3d%22True%22+FontName%3d%22Arial%22+WrapText%3d%22False%22+FontSize%3d%229%22+X%3d%2211%22+Y%3d%2251%22+%2f%3e%0d%0a++++++%3cTD+Style%3d%22Class206%22+Merge%3d%22True%22+RowSpan%3d%22%22+ColSpan%3d%223%22+Format%3d%22%23%2c%23%230.00%22+Width%3d%2263.75%22+Text%3d%22%22+Height%3d%2215%22+Align%3d%22Center%22+CellHasFormula%3d%22True%22+FontName%3d%22Arial%22+WrapText%3d%22False%22+FontSize%3d%229%22+X%3d%2214%22+Y%3d%2251%22+%2f%3e%0d%0a++++++%3cTD+Style%3d%22Class207%22+Merge%3d%22True%22+RowSpan%3d%22%22+ColSpan%3d%223%22+Format%3d%22%23%2c%23%230.00%22+Width%3d%2263.75%22+Text%3d%22%22+Height%3d%2215%22+Align%3d%22Center%22+CellHasFormula%3d%22True%22+FontName%3d%22Arial%22+WrapText%3d%22False%22+FontSize%3d%229%22+X%3d%2217%22+Y%3d%2251%22+%2f%3e%0d%0a++++++%3cTD+Style%3d%22C</t>
  </si>
  <si>
    <t xml:space="preserve"> lass203%22+Merge%3d%22True%22+RowSpan%3d%22%22+ColSpan%3d%223%22+Format%3d%22%23%2c%23%230.00%22+Width%3d%2263.75%22+Text%3d%22%22+Height%3d%2215%22+Align%3d%22Center%22+CellHasFormula%3d%22True%22+FontName%3d%22Arial%22+WrapText%3d%22False%22+FontSize%3d%229%22+X%3d%2220%22+Y%3d%2251%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2251%22+%2f%3e%0d%0a++++++%3cTD+Style%3d%22Class196%22+Merge%3d%22False%22+RowSpan%3d%22%22+ColSpan%3d%22%22+Format%3d%22General%22+Width%3d%2224.75%22+Text%3d%22%22+Height%3d%2215%22+Align%3d%22Left%22+CellHasFormula%3d%22False%22+FontName%3d%22Calibri%22+WrapText%3d%22False%22+FontSize%3d%2210%22+X%3d%2224%22+Y%3d%2251%22+%2f%3e%0d%0a++++++%3cTD+Style%3d%22Class197%22+Merge%3d%22False%22+RowSpan%3d%22%22+ColSpan%3d%22%22+Format%3d%22General%22+Width%3d%2214.25%22+Text%3d%22%22+Height%3d%2215%22+Align%3d%22Left%22+CellHasFormula%3d%22False%22+FontName%3d%22Calibri%22+WrapText%3d%22False%22+FontSize%3d%2210%22+X%3d%2225%22+Y%3d%2251%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2226%22+Y%3d%2251%22%3e%0d%0a++++++++%3cChart%3e%0d%0a++++++++++%3cNameIndex%3e2%3c%2fNameIndex%3e%0d%0a++++++++++%3cZOrder%3e3%3c%2fZOrder%3e%0d%0a++++++++++%3cChartType%3exlLine%3c%2fChartType%3e%0d%0a++++++++++%3cChartHeight%3e171.639770507813%3c%2fChartHeight%3e%0d%0a++++++++++%3cChartWidth%3e284.899841308594%3c%2fChartWidth%3e%0d%0a++++++++++%3cPlotHeight%3e168.919921259843%3c%2fPlotHeight%3e%0d%0a++++++++++%3cPlotWidth%3e281.77031496063%3c%2fPlotWidth%3e%0d%0a++++++++++%3cPlotTop%3e-1.28015748031496%3c%2fPlotTop%3e%0d%0a++++++++++%3cPlotLeft%3e-4%3c%2fPlotLeft%3e%0d%0a++++++++++%3cPlotColor%3e-1%3c%2fPlotColor%3e%0d%0a++++++++++%3cWallColor%3e-1%3c%2fWallColor%3e%0d%0a++++++++++%3cLegendBoxBackColor%3e-1%3c%2fLegendBoxBackColor%3e%0d%0a++++++++++%3cLegendBoxTop+%2f%3e%0d%0a++++++++++%3cLegendBoxLeft+%2f%3e%0d%0a++++++++++%3cXAxisLabelStep%3e1%3c%2fXAxisLabelStep%3e%0d%0a++++++++++%3cXAxisTitle+%2f%3e%0d%0a++++++++++%3cYAxisTitle+%2f%3e%0d%0a++++++++++%3cXAxisHasMajorGrid%3efalse%3c%2fXAxisHasMajorGrid%3e%0d%0a++++++++++%3cYAxisHasMajorGrid%3efalse%3c%2fYAxisHasMajorGrid%3e%0d%0a++++++++++%3cXAxisHasMinorGrid%3efalse%3c%2fXAxisHasMinorGrid%3e%0d%0a++++++++++%3cYAxisHasMinorGrid%3efalse%3c%2fYAxisHasMinorGrid%3e%0d%0a++++++++++%3cTop%3e0.207340494791667%3c%2fTop%3e%0d%0a++++++++++%3cLeft%3e0%3c%2fLeft%3e%0d%0a++++++++++%3cTitle+%2f%3e%0d%0a++++++++++%3cFont+%2f%3e%0d%0a++++++++++%3cChartColor%3e-1%3c%2fChartColor%3e%0d%0a++++++++++%3cSeriesCollection%3e%0d%0a++++++++++++%3cSeries%3e%0d%0a++++++++++++++%3cNameIndex%3e0%3c%2fNameIndex%3e%0d%0a++++++++++++++%3cName%3eSeri+1%3c%2fName%3e%0d%0a++++++++++++++%3cColor%3e-1%3c%2fColor%3e%0d%0a++++++++++++++%3cBorderColor%3e-11895109%3c%2fBorderColor%3e%0d%0a++++++++++++%3c%2fSeries%3e%0d%0a++++++++++%3c%2fSeriesCollection%3e%0d%0a++++++++++%3cLegendPosition+%2f%3e%0d%0a++++++++++%3cHasLegend%3efalse%3c%2fHasLegend%3e%0d%0a++++++++++%3cAbsoluteTop%3e780.860107421875%3c%2fAbsoluteTop%3e%0d%0a++++++++++%3cAbsoluteLeft%3e517.5%3c%2fAbsoluteLeft%3e%0d%0a++++++++%3c%2fChart%3e%0d%0a++++++%3c%2fTD%3e%0d%0a++++++%3cTD+Style%3d%22Class200%22+Merge%3d%22False%22+RowSpan%3d%22%22+ColSpan%3d%22%22+Format%3d%22General%22+Width%3d%2231.5%22+Text%3d%22%22+Height%3d%2215%22+Align%3d%22Left%22+CellHasFormula%3d%22False%22+FontName%3d%22Calibri%22+WrapText%3d%22False%22+FontSize%3d%2210%22+X%3d%2227%22+Y%3d%2251%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2228%22+Y%3d%2251%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2229%22+Y%3d%2251%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2230%22+Y%3d%2251%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2231%22+Y%3d%2251%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2232%22+Y%3d%2251%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2233%22+Y%3d%2251%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2234%22+Y%3d%2251%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2235%22+Y%3d%2251%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2236%22+Y%3d%2251%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2237%22+Y%3d%2251%22+%2f%3e%0d%0a++++++%3cTD+Style%3d%22Class213%22+Merge%3d%22False%22+RowSpan%3d%22%22+ColSpan%3d%22%22+Format%3d%22General%22+Width%3d%2214.25%22+Text%3d%22%22+Height%3d%2215%22+Align%3d%22Left%22+CellHasFormula%3d%22False%22+FontName%3d%22Calibri%22+WrapText%3d%22False%22+FontSize%3d%2210%22+X%3d%2238%22+Y%3d%2251%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2239%22+Y%3d%2251%22+%2f%3e%0d%0a++++%3c%2fTR%3e%0d%0a++++%3cTR%3e%0d%0a++++++%3cTD+Style%3d%22Class202%22+Merge%3d%22False%22+RowSpan%3d%22%22+ColSpan%3d%22%22+Format%3d%22General%22+Width%3d%2224.75%22+Text%3d%2236%22+Height%3d%2215%22+Align%3d%22Left%22+CellHasFormula%3d%22False%22+FontName%3d%22Calibri%22+WrapText%3d%22False%22+FontSize%3d%2211%22+X%3d%221%22+Y%3d%2252%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2252%22+%2f%3e%0d%0a++++++%3cTD+Style%3d%22Class208%22+Merge%3d%22True%22+RowSpan%3d%22%22+ColSpan%3d%222%22+Format%3d%22General%22+Width%3d%2239%22+Text%3d%22%22+Height%3d%2215%22+Align%3d%22Center%22+CellHasFormula%3d%22True%22+FontName%3d%22Arial%22+WrapText%3d%22False%22+FontSize%3d%229%22+X%3d%223%22+Y%3d%2252%22+%2f%3e%0d%0a++++++%3cTD+Style%3d%22Class209%22+Merge%3d%22True%22+RowSpan%3d%22%22+ColSpan%3d%223%22+Format%3d%22%23%2c%23%230.00%22+Width%3d%2267.5%22+Text%3d%22%22+Height%3d%2215%22+Align%3d%22Center%22+CellHasFormula%3d%22True%22+FontName%3d%22Arial%22+WrapText%3d%22False%22+FontSize%3d%229%22+X%3d%225%22+Y%3d%2252%22+%2f%3e%0d%0a++++++%3cTD+Style%3d%22Class209%22+Merge%3d%22True%22+RowSpan%3d%22%22+ColSpan%3d%223%22+Format%3d%22%23%2c%23%230.00%22+Width%3d%2263.75%22+Text%3d%22%22+Height%3d%2215%22+Align%3d%22Center%22+CellHasFormula%3d%22True%22+FontName%3d%22Arial%22+WrapText%3d%22False%22+FontSize%3d%229%22+X%3d%228%22+Y%3d%2252%22+%2f%3e%0d%0a++++++%3cTD+Style%3d%22Class210%22+Merge%3d%22True%22+RowSpan%3d%22%22+ColSpan%3d%223%22+Format%3d%22%23%2c%23%230.00%22+Width%3d%2263.75%22+Text%3d%22%22+Height%3d%2215%22+Align%3d%22Center%22+CellHasFormula%3d%22True%22+FontName%3d%22Arial%22+WrapText%3d%22False%22+FontSize%3d%229%22+X%3d%2211%22+Y%3d%2252%22+%2f%3e%0d%0a++++++%3cTD+Style%3d%22Class211%22+Merge%3d%22True%22+RowSpan%3d%22%22+ColSpan%3d%223%22+Format%3d%22%23%2c%23%230.00%22+Width%3d%2263.75%22+Text%3d%22%22+Height%3d%2215%22+Align%3d%22Center%22+CellHasFormula%3d%22True%22+FontName%3d%22Arial%22+WrapText%3d%22False%22+FontSize%3d%229%22+X%3d%2214%22+Y%3d%2252%22+%2f%3e%0d%0a++++++%3cTD+Style%3d%22Class212%22+Merge%3d%22True%22+RowSpan%3d%22%22+ColSpan%3d%223%22+Format%3d%22%23%2c%23%230.00%22+Width%3d%2263.75%22+Text%3d%22%22+Height%3d%2215%22+Align%3d%22Center%22+CellHasFormula%3d%22True%22+FontName%3d%22Arial%22+WrapText%3d%22False%22+FontSize%3d%229%22+X%3d%2217%22+Y%3d%2252%22+%2f%3e%0d%0a++++++%3cTD+Style%3d%22Class208%22+Merge%3d%22True%22+RowSpan%3d%22%22+ColSpan%3d%223%22+Format%3d%22%23%2c%23%230.00%22+Width%3d%2263.75%22+Text%3d%22%22+Height%3d%2215%22+Align%3d%22Center%22+CellHasFormula%3d%22True%22+FontName%3d%22Arial%22+WrapText%3d%22False%22+FontSize%3d%229%22+X%3d%2220%22+Y%3d%2252%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2252%22+%2f%3e%0d%0a++++++%3cTD+Style%3d%22Class196%22+Merge%3d%22False%22+RowSpan%3d%22%22+ColSpan%3d%22%22+Format%3d%22General%22+Width%3d%2224.75%22+Text%3d%22%22+Height%3d%2215%22+Align%3d%22Left%22+CellHasFormula%3d%22False%22+FontName%3d%22Calibri%22+WrapText%3d%22False%22+FontSize%3d%2210%22+X%3d%2224%22+Y%3d%2252%22+%2f%3e%0d%0a++++++%3cTD+Style%3d%22Class197%22+Merge%3d%22False%22+RowSpan%3d%22%22+ColSpan%3d%22%22+Format%3d%22General%22+Width%3d%2214.25%22+Text%3d%22%22+Height%3d%2215%22+Align%3d%22Left%22+CellHasFormula%3d%22False%22+FontName%3d%22Calibri%22+WrapText%3d%22False%22+FontSize%3d%2210%22+X%3d%2225%22+Y%3d%2252%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2226%22+Y%3d%2252%22+%2f%3e%0d%0a++++++%3cTD+Style%3d%22Class200%22+Merge%3d%22False%22+RowSpan%3d%22%22+ColSpan%3d%22%22+Format%3d%22General%22+Width%3d%2231.5%22+Text%3d%22%22+Height%3d%2215%22+Align%3d%22Left%22+CellHasFormula%3d%22False%22+FontName%3d%22Calibri%22+WrapText%3d%22False%22+FontSize%3d%2210%22+X%3d%2227%22+Y%3d%2252%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2228%22+Y%3d%2252%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2229%22+Y%3d%2252%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2230%22+Y%3d%2252%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2231%22+Y%3d%2252%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2232%22+Y%3d%2252%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2233%22+Y%3d%2252%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2234%22+Y%3d%2252%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2235%22+Y%3d%2252%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2236%22+Y%3d%2252%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2237%22+Y%3d%2252%22+%2f%3e%0d%0a++++++%3cTD+Style%3d%22Class213%22+Merge%3d%22False%22+RowSpan%3d%22%22+ColSpan%3d%22%22+Format%3d%22General%22+Width%3d%2214.25%22+Text%3d%22%22+Height%3d%2215%22+Align%3d%22Left%22+CellHasFormula%3d%22False%22+FontName%3d%22Calibri%22+WrapText%3d%22False%22+FontSize%3d%2210%22+X%3d%2238%22+Y%3d%2252%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2239%22+Y%3d%2252%22+%2f%3e%0d%0a++++%3c%2fTR%3e%0d%0a++++%3cTR%3e%0d%0a++++++%3cTD+Style%3d%22Class202%22+Merge%3d%22False%22+RowSpan%3d%22%22+ColSpan%3d%22%22+Format%3d%22General%22+Width%3d%2224.75%22+Text%3d%2237%22+Height%3d%2215%22+Align%3d%22Left%22+CellHasFormula%3d%22False%22+FontName%3d%22Calibri%22+WrapText%3d%22False%22+FontSize%3d%2211%22+X%3d%221%22+Y%3d%2253%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2253%22+%2f%3e%0d%0a++++++%3cTD+Style%3d%22Class203%22+Merge%3d%22True%22+RowSpan%3d%22%22+ColSpan%3d%222%22+Format%3d%22General%22+Width%3d%2239%22+Text%3d%22%22+Height%3d%2215%22+Align%3d%22Center%22+CellHasFormula%3d%22True%22+FontName%3d%22Arial%22+WrapText%3d%22False%22+FontSize%3d%229%22+X%3d%223%22+Y%3d%2253%22+%2f%3e%0d%0a++++++%3cTD+Style%3d%22Class204%22+Merge%3d%22True%22+RowSpan%3d%22%22+ColSpan%3d%223%22+Format%3d%22%23%2c%23%230.00%22+Width%3d%2267.5%22+Text%3d%22%22+Height%3d%2215%22+Align%3d%22Center%22+CellHasFormula%3d%22True%22+FontName%3d%22Arial%22+WrapText%3d%22False%22+FontSize%3d%229%22+X%3d%225%22+Y%3d%2253%22+%2f%3e%0d%0a++++++%3cTD+Style%3d%22Class204%22+Merge%3d%22True%22+RowSpan%3d%22%22+ColSpan%3d%223%22+Format%3d%22%23%2c%23%230.00%22+Width%3d%2263.75%22+Text%3d%22%22+Height%3d%2215%22+Align%3d%22Center%22+CellHasFormula%3d%22True%22+FontName%3d%22Arial%22+WrapText%3d%22False%22+FontSize%3d%229%22+X%3d%228%22+Y%3d%2253%22+%2f%3e%0d%0a++++++%3cTD+Style%3d%22Class205%22+Merge%3d%22True%22+RowSpan%3d%22%22+ColSpan%3d%223%22+Format%3d%22%23%2c%23%230.00%22+Width%3d%2263.75%22+Text%3d%22%22+Height%3d%2215%22+Align%3d%22Center%22+CellHasFormula%3d%22True%22+FontName%3d%22Arial%22+WrapText%3d%22False%22+FontSize%3d%229%22+X%3d%2211%22+Y%3d%2253%22+%2f%3e%0d%0a++++++%3cTD+Style%3d%22Class206%22+Merge%3d%22True%22+RowSpan%3d%22%22+ColSpan%3d%223%22+Format%3d%22%23%2c%23%230.00%22+Width%3d%2263.75%22+Text%3d%22%22+Height%3d%2215%22+Align%3d%22Center%22+CellHasFormula%3d%22True%22+FontName%3d%22Arial%22+WrapText%3d%22False%22+FontSize%3d%229%22+X%3d%2214%22+Y%3d%2253%22+%2f%3e%0d%0a++++++%3cTD+Style%3d%22Class207%22+Merge%3d%22True%22+RowSpan%3d%22%22+ColSpan%3d%223%22+Format%3d%22%23%2c%23%230.00%22+Width%3d%2263.75%22+Text%3d%22%22+Height%3d%2215%22+Align%3d%22Center%22+CellHasFormula%3d%22True%22+FontName%3d%22Arial%22+WrapText%3d%22False%22+FontSize%3d%229%22+X%3d%2217%22+Y%3d%2253%22+%2f%3e%0d%0a++++++%3cTD+Style%3d%22Class203%22+Merge%3d%22True%22+RowSpan%3d%22%22+ColSpan%3d%223%22+Format%3d%22%23%2c%23%230.00%22+Width%3d%2263.75%22+Text%3d%22%22+Height%3d%2215%22+Align%3d%22Center%22+CellHasFormula%3d%22True%22+FontName%3d%22Arial%22+WrapText%3d%22False%22+FontSize%3d%229%22+X%3d%2220%22+Y%3d%2253%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2253%22+%2f%3e%0d%0a++++++%3cTD+Style%3d%22Class196%22+Merge%3d%22False%22+RowSpan%3d%22%22+ColSpan%3d%22%22+Format%3d%22General%22+Width%3d%2224.75%22+Text%3d%22%22+Height%3d%2215%22+Align%3d%22Left%22+CellHasFormula%3d%22False%22+FontName%3d%22Calibri%22+WrapText%3d%22False%22+FontSize%3d%2210%22+X%3d%2224%22+Y%3d%2253%22+%2f%3e%0d%0a++++++%3cTD+Style%3d%22Class197%22+Merge%3d%22False%22+RowSpan%3d%22%22+ColSpan%3d%22%22+Format%3d%22General%22+Width%3d%2214.25%22+Text%3d%22%22+Height%3d%2215%22+Align%3d%22Left%22+CellHasFormula%3d%22False%22+FontName%3d%22Calibri%22+WrapText%3d%22False%22+FontSize%3d%2210%22+X%3d%2225%22+Y%3d%2253%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2226%22+Y%3d%2253%22+%2f%3e%0d%0a++++++%3cTD+Style%3d%22Class200%22+Merge%3d%22False%22+RowSpan%3d%22%22+ColSpan%3d%22%22+Format%3d%22General%22+Width%3d%2231.5%22+Text%3d%22%22+Height%3d%2215%22+Align%3d%22Left%22+CellHasFormula%3d%22False%22+FontName%3d%22Calibri%22+WrapText%3d%22False%22+FontSize%3d%2210%22+X%3d%2227%22+Y%3d%2253%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2228%22+Y%3d%2253%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2229%22+Y%3d%2253%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2230%22+Y%3d%2253%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2231%22+Y%3d%2253%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2232%22+Y%3d%2253%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2233%22+Y%3d%2253%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2234%22+Y%3d%2253%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2235%22+Y%3d%2253%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2236%22+Y%3d%2253%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2237%22+Y%3d%2253%22+%2f%3e%0d%0a++++++%3cTD+Style%3d%22Class213%22+Merge%3d%22False%22+RowSpan%3d%22%22+ColSpan%3d%22%22+Format%3d%22General%22+Width%3d%2214.25%22+Text%3d%22%22+Height%3d%2215%22+Align%3d%22Left%22+CellHasFormula%3d%22False%22+FontName%3d%22Calibri%22+WrapText%3d%22False%22+FontSize%3d%2210%22+X%3d%2238%22+Y%3d%2253%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2239%22+Y%3d%2253%22+%2f%3e%0d%0a++++%3c%2fTR%3e%0d%0a++++%3cTR%3e%0d%0a++++++%3cTD+Style%3d%22Class202%22+Merge%3d%22False%22+RowSpan%3d%22%22+ColSpan%3d%22%22+Format%3d%22General%22+Width%3d%2224.75%22+Text%3d%2238%22+Height%3d%2215%22+Align%3d%22Left%22+CellHasFormula%3d%22False%22+FontName%3d%22Calibri%22+WrapText%3d%22False%22+FontSize%3d%2211%22+X%3d%221%22+Y%3d%2254%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2254%22+%2f%3e%0d%0a++++++%3cTD+Style%3d%22Class208%22+Merge%3d%22True%22+RowSpan%3d%22%22+ColSpan%3d%222%22+Format%3d%22General%22+Width%3d%2239%22+Text%3d%22%22+Height%3d%2215%22+Align%3d%22Center%22+CellHasFormula%3d%22True%22+FontName%3d%22Arial%22+WrapText%3d%22False%22+FontSize%3d%229%22+X%3d%223%22+Y%3d%2254%22+%2f%3e%0d%0a++++++%3cTD+Style%3d%22Class209%22+Merge%3d%22True%22+RowSpan%3d%22%22+ColSpan%3d%223%22+Format%3d%22%23%2c%23%230.00%22+Width%3d%2267.5%22+Text%3d%22%22+Height%3d%2215%22+Align%3d%22Center%22+CellHasFormula%3d%22True%22+FontName%3d%22Arial%22+WrapText%3d%22False%22+FontSize%3d%229%22+X%3d%225%22+Y%3d%2254%22+%2f%3e%0d%0a++++++%3cTD+Style%3d%22Class209%22+Merge%3d%22True%22+RowSpan%3d%22%22+ColSpan%3d%223%22+Format%3d%22%23%2c%23%230.00%22+Width%3d%2263.75%22+Text%3d%22%22+Height%3d%2215%22+Align%3d%22Center%22+CellHasFormula%3d%22True%22+FontName%3d%22Arial%22+WrapText%3d%22False%22+FontSize%3d%229%22+X%3d%228%22+Y%3d%2254%22+%2f%3e%0d%0a++++++%3cTD+Style%3d%22Class210%22+Merge%3d%22True%22+RowSpan%3d%22%22+ColSpan%3d%223%22+Format%3d%22%23%2c%23%230.00%22+Width%3d%2263.75%22+Text%3d%22%22+Height%3d%2215%22+Align%3d%22Center%22+CellHasFormula%3d%22True%22+FontName%3d%22Arial%22+WrapText%3d%22False%22+FontSize%3d%229%22+X%3d%2211%22+Y%3d%2254%22+%2f%3e%0d%0a++++++%3cTD+Style%3d%22Class211%22+Merge%3d%22True%22+RowSpan%3d%22%22+ColSpan%3d%223%22+Format%3d%22%23%2c%23%230.00%22+Width%3d%2263.75%22+Text%3d%22%22+Height%3d%2215%22+Align%3d%22Center%22+CellHasFormula%3d%22True%22+FontName%3d%22Arial%22+WrapText%3d%22False%22+FontSize%3d%229%22+X%3d%2214%22+Y%3d%2254%22+%2f%3e%0d%0a++++++%3cTD+Style%3d%22Class212%22+Merge%3d%22True%22+RowSpan%3d%22%22+ColSpan%3d%223%22+Format%3d%22%23%2c%23%230.00%22+Width%3d%2263.75%22+Text%3d%22%22+Height%3d%2215%22+Align%3d%22Center%22+CellHasFormula%3d%22True%22+FontName%3d%22Arial%22+WrapText%3d%22False%22+FontSize%3d%229%22+X%3d%2217%22+Y%3d%2254%22+%2f%3e%0d%0a++++++%3cTD+Style%3d%22Class208%22+Merge%3d%22True%22+RowSpan%3d%22%22+ColSpan%3d%223%22+Format%3d%22%23%2c%23%230.00%22+Width%3d%2263.75%22+Text%3d%22%22+Height%3d%2215%22+Align%3d%22Center%22+CellHasFormula%3d%22True%22+FontName%3d%22Arial%22+WrapText%3d%22False%22+FontSize%3d%229%22+X%3d%2220%22+Y%3d%2254%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2254%22+%2f%3e%0d%0a++++++%3cTD+Style%3d%22Class196%22+Merge%3d%22False%22+RowSpan%3d%22%22+ColSpan%3d%22%22+Format%3d%22General%22+Width%3d%2224.75%22+Text%3d%22%22+Height%3d%2215%22+Align%3d%22Left%22+CellHasFormula%3d%22False%22+FontName%3d%22Calibri%22+WrapText%3d%22False%22+FontSize%3d%2210%22+X%3d%2224%22+Y%3d%2254%22+%2f%3e%0d%0a++++++%3cTD+Style%3d%22Class197%22+Merge%3d%22False%22+RowSpan%3d%22%22+ColSpan%3d%22%22+Format%3d%22General%22+Width%3d%2214.25%22+Text%3d%22%22+Height%3d%2215%22+Align%3d%22Left%22+CellHasFormula%3d%22False%22+FontName%3d%22Calibri%22+WrapText%3d%22False%22+FontSize%3d%2210%22+X%3d%2225%22+Y%3d%2254%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2226%22+Y%3d%2254%22+%2f%3e%0d%0a++++++%3cTD+Style%3d%22Class200%22+Merge%3d%22False%22+RowSpan%3d%22%22+ColSpan%3d%22%22+Format%3d%22General%22+Width%3d%2231.5%22+Text%3d%22%22+Height%3d%2215%22+Align%3d%22Left%22+CellHasFormula%3d%22False%22+FontName%3d%22Calibri%22+WrapText%3d%22False%22+FontSize%3d%2210%22+X%3d%2227%22+Y%3d%2254%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2228%22+Y%3d%2254%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2229%22+Y%3d%2254%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2230%22+Y%3d%2254%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2231%22+Y%3d%2254%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2232%22+Y%3d%2254%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2233%22+Y%3d%2254%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2234%22+Y%3d%2254%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2235%22+Y%3d%2254%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2236%22+Y%3d%2254%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2237%22+Y%3d%2254%22+%2f%3e%0d%0a++++++%3cTD+Style%3d%22Class213%22+Merge%3d%22False%22+RowSpan%3d%22%22+ColSpan%3d%22%22+Format%3d%22General%22+Width%3d%2214.25%22+Text%3d%22%22+Height%3d%2215%22+Align%3d%22Left%22+CellHasFormula%3d%22False%22+FontName%3d%22Calibri%22+WrapText%3d%22False%22+FontSize%3d%2210%22+X%3d%2238%22+Y%3d%2254%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2239%22+Y%3d%2254%22+%</t>
  </si>
  <si>
    <t xml:space="preserve"> 2f%3e%0d%0a++++%3c%2fTR%3e%0d%0a++++%3cTR%3e%0d%0a++++++%3cTD+Style%3d%22Class202%22+Merge%3d%22False%22+RowSpan%3d%22%22+ColSpan%3d%22%22+Format%3d%22General%22+Width%3d%2224.75%22+Text%3d%2239%22+Height%3d%2215%22+Align%3d%22Left%22+CellHasFormula%3d%22False%22+FontName%3d%22Calibri%22+WrapText%3d%22False%22+FontSize%3d%2211%22+X%3d%221%22+Y%3d%2255%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2255%22+%2f%3e%0d%0a++++++%3cTD+Style%3d%22Class203%22+Merge%3d%22True%22+RowSpan%3d%22%22+ColSpan%3d%222%22+Format%3d%22General%22+Width%3d%2239%22+Text%3d%22%22+Height%3d%2215%22+Align%3d%22Center%22+CellHasFormula%3d%22True%22+FontName%3d%22Arial%22+WrapText%3d%22False%22+FontSize%3d%229%22+X%3d%223%22+Y%3d%2255%22+%2f%3e%0d%0a++++++%3cTD+Style%3d%22Class204%22+Merge%3d%22True%22+RowSpan%3d%22%22+ColSpan%3d%223%22+Format%3d%22%23%2c%23%230.00%22+Width%3d%2267.5%22+Text%3d%22%22+Height%3d%2215%22+Align%3d%22Center%22+CellHasFormula%3d%22True%22+FontName%3d%22Arial%22+WrapText%3d%22False%22+FontSize%3d%229%22+X%3d%225%22+Y%3d%2255%22+%2f%3e%0d%0a++++++%3cTD+Style%3d%22Class204%22+Merge%3d%22True%22+RowSpan%3d%22%22+ColSpan%3d%223%22+Format%3d%22%23%2c%23%230.00%22+Width%3d%2263.75%22+Text%3d%22%22+Height%3d%2215%22+Align%3d%22Center%22+CellHasFormula%3d%22True%22+FontName%3d%22Arial%22+WrapText%3d%22False%22+FontSize%3d%229%22+X%3d%228%22+Y%3d%2255%22+%2f%3e%0d%0a++++++%3cTD+Style%3d%22Class205%22+Merge%3d%22True%22+RowSpan%3d%22%22+ColSpan%3d%223%22+Format%3d%22%23%2c%23%230.00%22+Width%3d%2263.75%22+Text%3d%22%22+Height%3d%2215%22+Align%3d%22Center%22+CellHasFormula%3d%22True%22+FontName%3d%22Arial%22+WrapText%3d%22False%22+FontSize%3d%229%22+X%3d%2211%22+Y%3d%2255%22+%2f%3e%0d%0a++++++%3cTD+Style%3d%22Class206%22+Merge%3d%22True%22+RowSpan%3d%22%22+ColSpan%3d%223%22+Format%3d%22%23%2c%23%230.00%22+Width%3d%2263.75%22+Text%3d%22%22+Height%3d%2215%22+Align%3d%22Center%22+CellHasFormula%3d%22True%22+FontName%3d%22Arial%22+WrapText%3d%22False%22+FontSize%3d%229%22+X%3d%2214%22+Y%3d%2255%22+%2f%3e%0d%0a++++++%3cTD+Style%3d%22Class207%22+Merge%3d%22True%22+RowSpan%3d%22%22+ColSpan%3d%223%22+Format%3d%22%23%2c%23%230.00%22+Width%3d%2263.75%22+Text%3d%22%22+Height%3d%2215%22+Align%3d%22Center%22+CellHasFormula%3d%22True%22+FontName%3d%22Arial%22+WrapText%3d%22False%22+FontSize%3d%229%22+X%3d%2217%22+Y%3d%2255%22+%2f%3e%0d%0a++++++%3cTD+Style%3d%22Class203%22+Merge%3d%22True%22+RowSpan%3d%22%22+ColSpan%3d%223%22+Format%3d%22%23%2c%23%230.00%22+Width%3d%2263.75%22+Text%3d%22%22+Height%3d%2215%22+Align%3d%22Center%22+CellHasFormula%3d%22True%22+FontName%3d%22Arial%22+WrapText%3d%22False%22+FontSize%3d%229%22+X%3d%2220%22+Y%3d%2255%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2255%22+%2f%3e%0d%0a++++++%3cTD+Style%3d%22Class196%22+Merge%3d%22False%22+RowSpan%3d%22%22+ColSpan%3d%22%22+Format%3d%22General%22+Width%3d%2224.75%22+Text%3d%22%22+Height%3d%2215%22+Align%3d%22Left%22+CellHasFormula%3d%22False%22+FontName%3d%22Calibri%22+WrapText%3d%22False%22+FontSize%3d%2210%22+X%3d%2224%22+Y%3d%2255%22+%2f%3e%0d%0a++++++%3cTD+Style%3d%22Class197%22+Merge%3d%22False%22+RowSpan%3d%22%22+ColSpan%3d%22%22+Format%3d%22General%22+Width%3d%2214.25%22+Text%3d%22%22+Height%3d%2215%22+Align%3d%22Left%22+CellHasFormula%3d%22False%22+FontName%3d%22Calibri%22+WrapText%3d%22False%22+FontSize%3d%2210%22+X%3d%2225%22+Y%3d%2255%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2226%22+Y%3d%2255%22+%2f%3e%0d%0a++++++%3cTD+Style%3d%22Class200%22+Merge%3d%22False%22+RowSpan%3d%22%22+ColSpan%3d%22%22+Format%3d%22General%22+Width%3d%2231.5%22+Text%3d%22%22+Height%3d%2215%22+Align%3d%22Left%22+CellHasFormula%3d%22False%22+FontName%3d%22Calibri%22+WrapText%3d%22False%22+FontSize%3d%2210%22+X%3d%2227%22+Y%3d%2255%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2228%22+Y%3d%2255%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2229%22+Y%3d%2255%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2230%22+Y%3d%2255%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2231%22+Y%3d%2255%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2232%22+Y%3d%2255%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2233%22+Y%3d%2255%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2234%22+Y%3d%2255%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2235%22+Y%3d%2255%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2236%22+Y%3d%2255%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2237%22+Y%3d%2255%22+%2f%3e%0d%0a++++++%3cTD+Style%3d%22Class213%22+Merge%3d%22False%22+RowSpan%3d%22%22+ColSpan%3d%22%22+Format%3d%22General%22+Width%3d%2214.25%22+Text%3d%22%22+Height%3d%2215%22+Align%3d%22Left%22+CellHasFormula%3d%22False%22+FontName%3d%22Calibri%22+WrapText%3d%22False%22+FontSize%3d%2210%22+X%3d%2238%22+Y%3d%2255%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2239%22+Y%3d%2255%22+%2f%3e%0d%0a++++%3c%2fTR%3e%0d%0a++++%3cTR%3e%0d%0a++++++%3cTD+Style%3d%22Class202%22+Merge%3d%22False%22+RowSpan%3d%22%22+ColSpan%3d%22%22+Format%3d%22General%22+Width%3d%2224.75%22+Text%3d%2240%22+Height%3d%2215%22+Align%3d%22Left%22+CellHasFormula%3d%22False%22+FontName%3d%22Calibri%22+WrapText%3d%22False%22+FontSize%3d%2211%22+X%3d%221%22+Y%3d%2256%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2256%22+%2f%3e%0d%0a++++++%3cTD+Style%3d%22Class208%22+Merge%3d%22True%22+RowSpan%3d%22%22+ColSpan%3d%222%22+Format%3d%22General%22+Width%3d%2239%22+Text%3d%22%22+Height%3d%2215%22+Align%3d%22Center%22+CellHasFormula%3d%22True%22+FontName%3d%22Arial%22+WrapText%3d%22False%22+FontSize%3d%229%22+X%3d%223%22+Y%3d%2256%22+%2f%3e%0d%0a++++++%3cTD+Style%3d%22Class209%22+Merge%3d%22True%22+RowSpan%3d%22%22+ColSpan%3d%223%22+Format%3d%22%23%2c%23%230.00%22+Width%3d%2267.5%22+Text%3d%22%22+Height%3d%2215%22+Align%3d%22Center%22+CellHasFormula%3d%22True%22+FontName%3d%22Arial%22+WrapText%3d%22False%22+FontSize%3d%229%22+X%3d%225%22+Y%3d%2256%22+%2f%3e%0d%0a++++++%3cTD+Style%3d%22Class209%22+Merge%3d%22True%22+RowSpan%3d%22%22+ColSpan%3d%223%22+Format%3d%22%23%2c%23%230.00%22+Width%3d%2263.75%22+Text%3d%22%22+Height%3d%2215%22+Align%3d%22Center%22+CellHasFormula%3d%22True%22+FontName%3d%22Arial%22+WrapText%3d%22False%22+FontSize%3d%229%22+X%3d%228%22+Y%3d%2256%22+%2f%3e%0d%0a++++++%3cTD+Style%3d%22Class210%22+Merge%3d%22True%22+RowSpan%3d%22%22+ColSpan%3d%223%22+Format%3d%22%23%2c%23%230.00%22+Width%3d%2263.75%22+Text%3d%22%22+Height%3d%2215%22+Align%3d%22Center%22+CellHasFormula%3d%22True%22+FontName%3d%22Arial%22+WrapText%3d%22False%22+FontSize%3d%229%22+X%3d%2211%22+Y%3d%2256%22+%2f%3e%0d%0a++++++%3cTD+Style%3d%22Class211%22+Merge%3d%22True%22+RowSpan%3d%22%22+ColSpan%3d%223%22+Format%3d%22%23%2c%23%230.00%22+Width%3d%2263.75%22+Text%3d%22%22+Height%3d%2215%22+Align%3d%22Center%22+CellHasFormula%3d%22True%22+FontName%3d%22Arial%22+WrapText%3d%22False%22+FontSize%3d%229%22+X%3d%2214%22+Y%3d%2256%22+%2f%3e%0d%0a++++++%3cTD+Style%3d%22Class212%22+Merge%3d%22True%22+RowSpan%3d%22%22+ColSpan%3d%223%22+Format%3d%22%23%2c%23%230.00%22+Width%3d%2263.75%22+Text%3d%22%22+Height%3d%2215%22+Align%3d%22Center%22+CellHasFormula%3d%22True%22+FontName%3d%22Arial%22+WrapText%3d%22False%22+FontSize%3d%229%22+X%3d%2217%22+Y%3d%2256%22+%2f%3e%0d%0a++++++%3cTD+Style%3d%22Class208%22+Merge%3d%22True%22+RowSpan%3d%22%22+ColSpan%3d%223%22+Format%3d%22%23%2c%23%230.00%22+Width%3d%2263.75%22+Text%3d%22%22+Height%3d%2215%22+Align%3d%22Center%22+CellHasFormula%3d%22True%22+FontName%3d%22Arial%22+WrapText%3d%22False%22+FontSize%3d%229%22+X%3d%2220%22+Y%3d%2256%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2256%22+%2f%3e%0d%0a++++++%3cTD+Style%3d%22Class196%22+Merge%3d%22False%22+RowSpan%3d%22%22+ColSpan%3d%22%22+Format%3d%22General%22+Width%3d%2224.75%22+Text%3d%22%22+Height%3d%2215%22+Align%3d%22Left%22+CellHasFormula%3d%22False%22+FontName%3d%22Calibri%22+WrapText%3d%22False%22+FontSize%3d%2210%22+X%3d%2224%22+Y%3d%2256%22+%2f%3e%0d%0a++++++%3cTD+Style%3d%22Class197%22+Merge%3d%22False%22+RowSpan%3d%22%22+ColSpan%3d%22%22+Format%3d%22General%22+Width%3d%2214.25%22+Text%3d%22%22+Height%3d%2215%22+Align%3d%22Left%22+CellHasFormula%3d%22False%22+FontName%3d%22Calibri%22+WrapText%3d%22False%22+FontSize%3d%2210%22+X%3d%2225%22+Y%3d%2256%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2226%22+Y%3d%2256%22+%2f%3e%0d%0a++++++%3cTD+Style%3d%22Class200%22+Merge%3d%22False%22+RowSpan%3d%22%22+ColSpan%3d%22%22+Format%3d%22General%22+Width%3d%2231.5%22+Text%3d%22%22+Height%3d%2215%22+Align%3d%22Left%22+CellHasFormula%3d%22False%22+FontName%3d%22Calibri%22+WrapText%3d%22False%22+FontSize%3d%2210%22+X%3d%2227%22+Y%3d%2256%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2228%22+Y%3d%2256%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2229%22+Y%3d%2256%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2230%22+Y%3d%2256%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2231%22+Y%3d%2256%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2232%22+Y%3d%2256%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2233%22+Y%3d%2256%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2234%22+Y%3d%2256%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2235%22+Y%3d%2256%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2236%22+Y%3d%2256%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2237%22+Y%3d%2256%22+%2f%3e%0d%0a++++++%3cTD+Style%3d%22Class213%22+Merge%3d%22False%22+RowSpan%3d%22%22+ColSpan%3d%22%22+Format%3d%22General%22+Width%3d%2214.25%22+Text%3d%22%22+Height%3d%2215%22+Align%3d%22Left%22+CellHasFormula%3d%22False%22+FontName%3d%22Calibri%22+WrapText%3d%22False%22+FontSize%3d%2210%22+X%3d%2238%22+Y%3d%2256%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2239%22+Y%3d%2256%22+%2f%3e%0d%0a++++%3c%2fTR%3e%0d%0a++++%3cTR%3e%0d%0a++++++%3cTD+Style%3d%22Class202%22+Merge%3d%22False%22+RowSpan%3d%22%22+ColSpan%3d%22%22+Format%3d%22General%22+Width%3d%2224.75%22+Text%3d%2241%22+Height%3d%2215%22+Align%3d%22Left%22+CellHasFormula%3d%22False%22+FontName%3d%22Calibri%22+WrapText%3d%22False%22+FontSize%3d%2211%22+X%3d%221%22+Y%3d%2257%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2257%22+%2f%3e%0d%0a++++++%3cTD+Style%3d%22Class203%22+Merge%3d%22True%22+RowSpan%3d%22%22+ColSpan%3d%222%22+Format%3d%22General%22+Width%3d%2239%22+Text%3d%22%22+Height%3d%2215%22+Align%3d%22Center%22+CellHasFormula%3d%22True%22+FontName%3d%22Arial%22+WrapText%3d%22False%22+FontSize%3d%229%22+X%3d%223%22+Y%3d%2257%22+%2f%3e%0d%0a++++++%3cTD+Style%3d%22Class204%22+Merge%3d%22True%22+RowSpan%3d%22%22+ColSpan%3d%223%22+Format%3d%22%23%2c%23%230.00%22+Width%3d%2267.5%22+Text%3d%22%22+Height%3d%2215%22+Align%3d%22Center%22+CellHasFormula%3d%22True%22+FontName%3d%22Arial%22+WrapText%3d%22False%22+FontSize%3d%229%22+X%3d%225%22+Y%3d%2257%22+%2f%3e%0d%0a++++++%3cTD+Style%3d%22Class204%22+Merge%3d%22True%22+RowSpan%3d%22%22+ColSpan%3d%223%22+Format%3d%22%23%2c%23%230.00%22+Width%3d%2263.75%22+Text%3d%22%22+Height%3d%2215%22+Align%3d%22Center%22+CellHasFormula%3d%22True%22+FontName%3d%22Arial%22+WrapText%3d%22False%22+FontSize%3d%229%22+X%3d%228%22+Y%3d%2257%22+%2f%3e%0d%0a++++++%3cTD+Style%3d%22Class205%22+Merge%3d%22True%22+RowSpan%3d%22%22+ColSpan%3d%223%22+Format%3d%22%23%2c%23%230.00%22+Width%3d%2263.75%22+Text%3d%22%22+Height%3d%2215%22+Align%3d%22Center%22+CellHasFormula%3d%22True%22+FontName%3d%22Arial%22+WrapText%3d%22False%22+FontSize%3d%229%22+X%3d%2211%22+Y%3d%2257%22+%2f%3e%0d%0a++++++%3cTD+Style%3d%22Class206%22+Merge%3d%22True%22+RowSpan%3d%22%22+ColSpan%3d%223%22+Format%3d%22%23%2c%23%230.00%22+Width%3d%2263.75%22+Text%3d%22%22+Height%3d%2215%22+Align%3d%22Center%22+CellHasFormula%3d%22True%22+FontName%3d%22Arial%22+WrapText%3d%22False%22+FontSize%3d%229%22+X%3d%2214%22+Y%3d%2257%22+%2f%3e%0d%0a++++++%3cTD+Style%3d%22Class207%22+Merge%3d%22True%22+RowSpan%3d%22%22+ColSpan%3d%223%22+Format%3d%22%23%2c%23%230.00%22+Width%3d%2263.75%22+Text%3d%22%22+Height%3d%2215%22+Align%3d%22Center%22+CellHasFormula%3d%22True%22+FontName%3d%22Arial%22+WrapText%3d%22False%22+FontSize%3d%229%22+X%3d%2217%22+Y%3d%2257%22+%2f%3e%0d%0a++++++%3cTD+Style%3d%22Class203%22+Merge%3d%22True%22+RowSpan%3d%22%22+ColSpan%3d%223%22+Format%3d%22%23%2c%23%230.00%22+Width%3d%2263.75%22+Text%3d%22%22+Height%3d%2215%22+Align%3d%22Center%22+CellHasFormula%3d%22True%22+FontName%3d%22Arial%22+WrapText%3d%22False%22+FontSize%3d%229%22+X%3d%2220%22+Y%3d%2257%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2257%22+%2f%3e%0d%0a++++++%3cTD+Style%3d%22Class196%22+Merge%3d%22False%22+RowSpan%3d%22%22+ColSpan%3d%22%22+Format%3d%22General%22+Width%3d%2224.75%22+Text%3d%22%22+Height%3d%2215%22+Align%3d%22Left%22+CellHasFormula%3d%22False%22+FontName%3d%22Calibri%22+WrapText%3d%22False%22+FontSize%3d%2210%22+X%3d%2224%22+Y%3d%2257%22+%2f%3e%0d%0a++++++%3cTD+Style%3d%22Class197%22+Merge%3d%22False%22+RowSpan%3d%22%22+ColSpan%3d%22%22+Format%3d%22General%22+Width%3d%2214.25%22+Text%3d%22%22+Height%3d%2215%22+Align%3d%22Left%22+CellHasFormula%3d%22False%22+FontName%3d%22Calibri%22+WrapText%3d%22False%22+FontSize%3d%2210%22+X%3d%2225%22+Y%3d%2257%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2226%22+Y%3d%2257%22+%2f%3e%0d%0a++++++%3cTD+Style%3d%22Class200%22+Merge%3d%22False%22+RowSpan%3d%22%22+ColSpan%3d%22%22+Format%3d%22General%22+Width%3d%2231.5%22+Text%3d%22%22+Height%3d%2215%22+Align%3d%22Left%22+CellHasFormula%3d%22False%22+FontName%3d%22Calibri%22+WrapText%3d%22False%22+FontSize%3d%2210%22+X%3d%2227%22+Y%3d%2257%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2228%22+Y%3d%2257%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2229%22+Y%3d%2257%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2230%22+Y%3d%2257%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2231%22+Y%3d%2257%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2232%22+Y%3d%2257%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2233%22+Y%3d%2257%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2234%22+Y%3d%2257%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2235%22+Y%3d%2257%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2236%22+Y%3d%2257%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2237%22+Y%3d%2257%22+%2f%3e%0d%0a++++++%3cTD+Style%3d%22Class213%22+Merge%3d%22False%22+RowSpan%3d%22%22+ColSpan%3d%22%22+Format%3d%22General%22+Width%3d%2214.25%22+Text%3d%22%22+Height%3d%2215%22+Align%3d%22Left%22+CellHasFormula%3d%22False%22+FontName%3d%22Calibri%22+WrapText%3d%22False%22+FontSize%3d%2210%22+X%3d%2238%22+Y%3d%2257%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2239%22+Y%3d%2257%22+%2f%3e%0d%0a++++%3c%2fTR%3e%0d%0a++++%3cTR%3e%0d%0a++++++%3cTD+Style%3d%22Class202%22+Merge%3d%22False%22+RowSpan%3d%22%22+ColSpan%3d%22%22+Format%3d%22General%22+Width%3d%2224.75%22+Text%3d%2242%22+Height%3d%2215%22+Align%3d%22Left%22+CellHasFormula%3d%22False%22+FontName%3d%22Calibri%22+WrapText%3d%22False%22+FontSize%3d%2211%22+X%3d%221%22+Y%3d%2258%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2258%22+%2f%3e%0d%0a++++++%3cTD+Style%3d%22Class208%22+Merge%3d%22True%22+RowSpan%3d%22%22+ColSpan%3d%222%22+Format%3d%22General%22+Width%3d%2239%22+Text%3d%22%22+Height%3d%2215%22+Align%3d%22Center%22+CellHasFormula%3d%22True%22+FontName%3d%22Arial%22+WrapText%3d%22False%22+FontSize%3d%229%22+X%3d%223%22+Y%3d%2258%22+%2f%3e%0d%0a++++++%3cTD+Style%3d%22Class209%22+Merge%3d%22True%22+RowSpan%3d%22%22+ColSpan%3d%223%22+Format%3d%22%23%2c%23%230.00%22+Width%3d%2267.5%22+Text%3d%22%22+Height%3d%2215%22+Align%3d%22Center%22+CellHasFormula%3d%22True%22+FontName%3d%22Arial%22+WrapText%3d%22False%22+FontSize%3d%229%22+X%3d%225%22+Y%3d%2258%22+%2f%3e%0d%0a++++++%3cTD+Style%3d%22Class209%22+Merge%3d%22True%22+RowSpan%3d%22%22+ColSpan%3d%223%22+Format%3d%22%23%2c%23%230.00%22+Width%3d%2263.75%22+Text%3d%22%22+Height%3d%2215%22+Align%3d%22Center%22+CellHasFormula%3d%22True%22+FontName%3d%22Arial%22+WrapText%3d%22False%22+FontSize%3d%229%22+X%3d%228%22+Y%3d%2258%22+%2f%3e%0d%0a++++++%3cTD+Style%3d%22Class210%22+Merge%3d%22True%22+RowSpan%3d%22%22+ColSpan%3d%223%22+Format%3d%22%23%2c%23%230.00%22+Width%3d%2263.75%22+Text%3d%22%22+Height%3d%2215%22+Align%3d%22Center%22+CellHasFormula%3d%22True%22+FontName%3d%22Arial%22+WrapText%3d%22False%22+FontSize%3d%229%22+X%3d%2211%22+Y%3d%2258%22+%2f%3e%0d%0a++++++%3cTD+Style%3d%22Class211%22+Merge%3d%22True%22+RowSpan%3d%22%22+ColSpan%3d%223%22+Format%3d%22%23%2c%23%230.00%22+Width%3d%2263.75%22+Text%3d%22%22+Height%3d%2215%22+Align%3d%22Center%22+CellHasFormula%3d%22True%22+FontName%3d%22Arial%22+WrapText%3d%22False%22+FontSize%3d%229%22+X%3d%2214%22+Y%3d%2258%22+%2f%3e%0d%0a++++++%3cTD+Style%3d%22Class212%22+Merge%3d%22True%22+RowSpan%3d%22%22+ColSpan%3d%223%22+Format%3d%22%23%2c%23%230.00%22+Width%3d%2263.75%22+Text%3d%22%22+Height%3d%2215%22+Align%3d%22Center%22+CellHasFormula%3d%22True%22+FontName%3d%22Arial%22+WrapText%3d%22False%22+FontSize%3d%229%22+X%3d%2217%22+Y%3d%2258%22+%2f%3e%0d%0a++++++%3cTD+Style%3d%22Class208%22+Merge%3d%22True%22+RowSpan%3d%22%22+ColSpan%3d%223%22+Format%3d%22%23%2c%23%230.00%22+Width%3d%2263.75%22+Text%3d%22%22+Height%3d%2215%22+Align%3d%22Center%22+CellHasFormula%3d%22True%22+FontName%3d%22Arial%22+WrapText%3d%22False%22+FontSize%3d%229%22+X%3d%2220%22+Y%3d%2258%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2258%22+%2f%3e%0d%0a++++++%3cTD+Style%3d%22Class196%22+Merge%3d%22False%22+RowSpan%3d%22%22+ColSpan%3d%22%22+Format%3d%22General%22+Width%3d%2224.75%22+Text%3d%22%22+Height%3d%2215%22+Align%3d%22Left%22+CellHasFormula%3d%22False%22+FontName%3d%22Calibri%22+WrapText%3d%22False%22+FontSize%3d%2210%22+X%3d%2224%22+Y%3d%2258%22+%2f%3e%0d%0a++++++%3cTD+Style%3d%22Class197%22+Merge%3d%22False%22+RowSpan%3d%22%22+ColSpan%3d%22%22+Format%3d%22General%22+Width%3d%2214.25%22+Text%3d%22%22+Height%3d%2215%22+Align%3d%22Left%22+CellHasFormula%3d%22False%22+FontName%3d%22Calibri%22+WrapText%3d%22False%22+FontSize%3d%2210%22+X%3d%2225%22+Y%3d%2258%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2226%22+Y%3d%2258%22+%2f%3e%0d%0a++++++%3cTD+Style%3d%22Class200%22+Merge%3d%22False%22+RowSpan%3d%22%22+ColSpan%3d%22%22+Format%3d%22General%22+Width%3d%2231.5%22+Text%3d%22%22+Height%3d%2215%22+Align%3d%22Left%22+CellHasFormula%3d%22False%22+FontName%3d%22Calibri%22+WrapText%3d%22False%22+FontSize%3d%2210%22+X%3d%2227%22+Y%3d%2258%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2228%22+Y%3d%2258%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2229%22+Y%3d%2258%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2230%22+Y%3d%2258%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2231%22+Y%3d%2258%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2232%22+Y%3d%2258%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2233%22+Y%3d%2258%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2234%22+Y%3d%2258%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2235%22+Y%3d%2258%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2236%22+Y%3d%2258%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2237%22+Y%3d%2258%22+%2f%3e%0d%0a++++++%3cTD+Style%3d%22Class2</t>
  </si>
  <si>
    <t xml:space="preserve"> 13%22+Merge%3d%22False%22+RowSpan%3d%22%22+ColSpan%3d%22%22+Format%3d%22General%22+Width%3d%2214.25%22+Text%3d%22%22+Height%3d%2215%22+Align%3d%22Left%22+CellHasFormula%3d%22False%22+FontName%3d%22Calibri%22+WrapText%3d%22False%22+FontSize%3d%2210%22+X%3d%2238%22+Y%3d%2258%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2239%22+Y%3d%2258%22+%2f%3e%0d%0a++++%3c%2fTR%3e%0d%0a++++%3cTR%3e%0d%0a++++++%3cTD+Style%3d%22Class202%22+Merge%3d%22False%22+RowSpan%3d%22%22+ColSpan%3d%22%22+Format%3d%22General%22+Width%3d%2224.75%22+Text%3d%2243%22+Height%3d%2215%22+Align%3d%22Left%22+CellHasFormula%3d%22False%22+FontName%3d%22Calibri%22+WrapText%3d%22False%22+FontSize%3d%2211%22+X%3d%221%22+Y%3d%2259%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2259%22+%2f%3e%0d%0a++++++%3cTD+Style%3d%22Class203%22+Merge%3d%22True%22+RowSpan%3d%22%22+ColSpan%3d%222%22+Format%3d%22General%22+Width%3d%2239%22+Text%3d%22%22+Height%3d%2215%22+Align%3d%22Center%22+CellHasFormula%3d%22True%22+FontName%3d%22Arial%22+WrapText%3d%22False%22+FontSize%3d%229%22+X%3d%223%22+Y%3d%2259%22+%2f%3e%0d%0a++++++%3cTD+Style%3d%22Class204%22+Merge%3d%22True%22+RowSpan%3d%22%22+ColSpan%3d%223%22+Format%3d%22%23%2c%23%230.00%22+Width%3d%2267.5%22+Text%3d%22%22+Height%3d%2215%22+Align%3d%22Center%22+CellHasFormula%3d%22True%22+FontName%3d%22Arial%22+WrapText%3d%22False%22+FontSize%3d%229%22+X%3d%225%22+Y%3d%2259%22+%2f%3e%0d%0a++++++%3cTD+Style%3d%22Class204%22+Merge%3d%22True%22+RowSpan%3d%22%22+ColSpan%3d%223%22+Format%3d%22%23%2c%23%230.00%22+Width%3d%2263.75%22+Text%3d%22%22+Height%3d%2215%22+Align%3d%22Center%22+CellHasFormula%3d%22True%22+FontName%3d%22Arial%22+WrapText%3d%22False%22+FontSize%3d%229%22+X%3d%228%22+Y%3d%2259%22+%2f%3e%0d%0a++++++%3cTD+Style%3d%22Class205%22+Merge%3d%22True%22+RowSpan%3d%22%22+ColSpan%3d%223%22+Format%3d%22%23%2c%23%230.00%22+Width%3d%2263.75%22+Text%3d%22%22+Height%3d%2215%22+Align%3d%22Center%22+CellHasFormula%3d%22True%22+FontName%3d%22Arial%22+WrapText%3d%22False%22+FontSize%3d%229%22+X%3d%2211%22+Y%3d%2259%22+%2f%3e%0d%0a++++++%3cTD+Style%3d%22Class206%22+Merge%3d%22True%22+RowSpan%3d%22%22+ColSpan%3d%223%22+Format%3d%22%23%2c%23%230.00%22+Width%3d%2263.75%22+Text%3d%22%22+Height%3d%2215%22+Align%3d%22Center%22+CellHasFormula%3d%22True%22+FontName%3d%22Arial%22+WrapText%3d%22False%22+FontSize%3d%229%22+X%3d%2214%22+Y%3d%2259%22+%2f%3e%0d%0a++++++%3cTD+Style%3d%22Class207%22+Merge%3d%22True%22+RowSpan%3d%22%22+ColSpan%3d%223%22+Format%3d%22%23%2c%23%230.00%22+Width%3d%2263.75%22+Text%3d%22%22+Height%3d%2215%22+Align%3d%22Center%22+CellHasFormula%3d%22True%22+FontName%3d%22Arial%22+WrapText%3d%22False%22+FontSize%3d%229%22+X%3d%2217%22+Y%3d%2259%22+%2f%3e%0d%0a++++++%3cTD+Style%3d%22Class203%22+Merge%3d%22True%22+RowSpan%3d%22%22+ColSpan%3d%223%22+Format%3d%22%23%2c%23%230.00%22+Width%3d%2263.75%22+Text%3d%22%22+Height%3d%2215%22+Align%3d%22Center%22+CellHasFormula%3d%22True%22+FontName%3d%22Arial%22+WrapText%3d%22False%22+FontSize%3d%229%22+X%3d%2220%22+Y%3d%2259%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2259%22+%2f%3e%0d%0a++++++%3cTD+Style%3d%22Class196%22+Merge%3d%22False%22+RowSpan%3d%22%22+ColSpan%3d%22%22+Format%3d%22General%22+Width%3d%2224.75%22+Text%3d%22%22+Height%3d%2215%22+Align%3d%22Left%22+CellHasFormula%3d%22False%22+FontName%3d%22Calibri%22+WrapText%3d%22False%22+FontSize%3d%2210%22+X%3d%2224%22+Y%3d%2259%22+%2f%3e%0d%0a++++++%3cTD+Style%3d%22Class197%22+Merge%3d%22False%22+RowSpan%3d%22%22+ColSpan%3d%22%22+Format%3d%22General%22+Width%3d%2214.25%22+Text%3d%22%22+Height%3d%2215%22+Align%3d%22Left%22+CellHasFormula%3d%22False%22+FontName%3d%22Calibri%22+WrapText%3d%22False%22+FontSize%3d%2210%22+X%3d%2225%22+Y%3d%2259%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2226%22+Y%3d%2259%22+%2f%3e%0d%0a++++++%3cTD+Style%3d%22Class200%22+Merge%3d%22False%22+RowSpan%3d%22%22+ColSpan%3d%22%22+Format%3d%22General%22+Width%3d%2231.5%22+Text%3d%22%22+Height%3d%2215%22+Align%3d%22Left%22+CellHasFormula%3d%22False%22+FontName%3d%22Calibri%22+WrapText%3d%22False%22+FontSize%3d%2210%22+X%3d%2227%22+Y%3d%2259%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2228%22+Y%3d%2259%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2229%22+Y%3d%2259%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2230%22+Y%3d%2259%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2231%22+Y%3d%2259%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2232%22+Y%3d%2259%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2233%22+Y%3d%2259%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2234%22+Y%3d%2259%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2235%22+Y%3d%2259%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2236%22+Y%3d%2259%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2237%22+Y%3d%2259%22+%2f%3e%0d%0a++++++%3cTD+Style%3d%22Class213%22+Merge%3d%22False%22+RowSpan%3d%22%22+ColSpan%3d%22%22+Format%3d%22General%22+Width%3d%2214.25%22+Text%3d%22%22+Height%3d%2215%22+Align%3d%22Left%22+CellHasFormula%3d%22False%22+FontName%3d%22Calibri%22+WrapText%3d%22False%22+FontSize%3d%2210%22+X%3d%2238%22+Y%3d%2259%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2239%22+Y%3d%2259%22+%2f%3e%0d%0a++++%3c%2fTR%3e%0d%0a++++%3cTR%3e%0d%0a++++++%3cTD+Style%3d%22Class202%22+Merge%3d%22False%22+RowSpan%3d%22%22+ColSpan%3d%22%22+Format%3d%22General%22+Width%3d%2224.75%22+Text%3d%2244%22+Height%3d%2215%22+Align%3d%22Left%22+CellHasFormula%3d%22False%22+FontName%3d%22Calibri%22+WrapText%3d%22False%22+FontSize%3d%2211%22+X%3d%221%22+Y%3d%2260%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2260%22+%2f%3e%0d%0a++++++%3cTD+Style%3d%22Class208%22+Merge%3d%22True%22+RowSpan%3d%22%22+ColSpan%3d%222%22+Format%3d%22General%22+Width%3d%2239%22+Text%3d%22%22+Height%3d%2215%22+Align%3d%22Center%22+CellHasFormula%3d%22True%22+FontName%3d%22Arial%22+WrapText%3d%22False%22+FontSize%3d%229%22+X%3d%223%22+Y%3d%2260%22+%2f%3e%0d%0a++++++%3cTD+Style%3d%22Class209%22+Merge%3d%22True%22+RowSpan%3d%22%22+ColSpan%3d%223%22+Format%3d%22%23%2c%23%230.00%22+Width%3d%2267.5%22+Text%3d%22%22+Height%3d%2215%22+Align%3d%22Center%22+CellHasFormula%3d%22True%22+FontName%3d%22Arial%22+WrapText%3d%22False%22+FontSize%3d%229%22+X%3d%225%22+Y%3d%2260%22+%2f%3e%0d%0a++++++%3cTD+Style%3d%22Class209%22+Merge%3d%22True%22+RowSpan%3d%22%22+ColSpan%3d%223%22+Format%3d%22%23%2c%23%230.00%22+Width%3d%2263.75%22+Text%3d%22%22+Height%3d%2215%22+Align%3d%22Center%22+CellHasFormula%3d%22True%22+FontName%3d%22Arial%22+WrapText%3d%22False%22+FontSize%3d%229%22+X%3d%228%22+Y%3d%2260%22+%2f%3e%0d%0a++++++%3cTD+Style%3d%22Class210%22+Merge%3d%22True%22+RowSpan%3d%22%22+ColSpan%3d%223%22+Format%3d%22%23%2c%23%230.00%22+Width%3d%2263.75%22+Text%3d%22%22+Height%3d%2215%22+Align%3d%22Center%22+CellHasFormula%3d%22True%22+FontName%3d%22Arial%22+WrapText%3d%22False%22+FontSize%3d%229%22+X%3d%2211%22+Y%3d%2260%22+%2f%3e%0d%0a++++++%3cTD+Style%3d%22Class211%22+Merge%3d%22True%22+RowSpan%3d%22%22+ColSpan%3d%223%22+Format%3d%22%23%2c%23%230.00%22+Width%3d%2263.75%22+Text%3d%22%22+Height%3d%2215%22+Align%3d%22Center%22+CellHasFormula%3d%22True%22+FontName%3d%22Arial%22+WrapText%3d%22False%22+FontSize%3d%229%22+X%3d%2214%22+Y%3d%2260%22+%2f%3e%0d%0a++++++%3cTD+Style%3d%22Class212%22+Merge%3d%22True%22+RowSpan%3d%22%22+ColSpan%3d%223%22+Format%3d%22%23%2c%23%230.00%22+Width%3d%2263.75%22+Text%3d%22%22+Height%3d%2215%22+Align%3d%22Center%22+CellHasFormula%3d%22True%22+FontName%3d%22Arial%22+WrapText%3d%22False%22+FontSize%3d%229%22+X%3d%2217%22+Y%3d%2260%22+%2f%3e%0d%0a++++++%3cTD+Style%3d%22Class208%22+Merge%3d%22True%22+RowSpan%3d%22%22+ColSpan%3d%223%22+Format%3d%22%23%2c%23%230.00%22+Width%3d%2263.75%22+Text%3d%22%22+Height%3d%2215%22+Align%3d%22Center%22+CellHasFormula%3d%22True%22+FontName%3d%22Arial%22+WrapText%3d%22False%22+FontSize%3d%229%22+X%3d%2220%22+Y%3d%2260%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2260%22+%2f%3e%0d%0a++++++%3cTD+Style%3d%22Class196%22+Merge%3d%22False%22+RowSpan%3d%22%22+ColSpan%3d%22%22+Format%3d%22General%22+Width%3d%2224.75%22+Text%3d%22%22+Height%3d%2215%22+Align%3d%22Left%22+CellHasFormula%3d%22False%22+FontName%3d%22Calibri%22+WrapText%3d%22False%22+FontSize%3d%2210%22+X%3d%2224%22+Y%3d%2260%22+%2f%3e%0d%0a++++++%3cTD+Style%3d%22Class197%22+Merge%3d%22False%22+RowSpan%3d%22%22+ColSpan%3d%22%22+Format%3d%22General%22+Width%3d%2214.25%22+Text%3d%22%22+Height%3d%2215%22+Align%3d%22Left%22+CellHasFormula%3d%22False%22+FontName%3d%22Calibri%22+WrapText%3d%22False%22+FontSize%3d%2210%22+X%3d%2225%22+Y%3d%2260%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2226%22+Y%3d%2260%22+%2f%3e%0d%0a++++++%3cTD+Style%3d%22Class200%22+Merge%3d%22False%22+RowSpan%3d%22%22+ColSpan%3d%22%22+Format%3d%22General%22+Width%3d%2231.5%22+Text%3d%22%22+Height%3d%2215%22+Align%3d%22Left%22+CellHasFormula%3d%22False%22+FontName%3d%22Calibri%22+WrapText%3d%22False%22+FontSize%3d%2210%22+X%3d%2227%22+Y%3d%2260%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2228%22+Y%3d%2260%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2229%22+Y%3d%2260%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2230%22+Y%3d%2260%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2231%22+Y%3d%2260%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2232%22+Y%3d%2260%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2233%22+Y%3d%2260%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2234%22+Y%3d%2260%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2235%22+Y%3d%2260%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2236%22+Y%3d%2260%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2237%22+Y%3d%2260%22+%2f%3e%0d%0a++++++%3cTD+Style%3d%22Class213%22+Merge%3d%22False%22+RowSpan%3d%22%22+ColSpan%3d%22%22+Format%3d%22General%22+Width%3d%2214.25%22+Text%3d%22%22+Height%3d%2215%22+Align%3d%22Left%22+CellHasFormula%3d%22False%22+FontName%3d%22Calibri%22+WrapText%3d%22False%22+FontSize%3d%2210%22+X%3d%2238%22+Y%3d%2260%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2239%22+Y%3d%2260%22+%2f%3e%0d%0a++++%3c%2fTR%3e%0d%0a++++%3cTR%3e%0d%0a++++++%3cTD+Style%3d%22Class202%22+Merge%3d%22False%22+RowSpan%3d%22%22+ColSpan%3d%22%22+Format%3d%22General%22+Width%3d%2224.75%22+Text%3d%2245%22+Height%3d%2215%22+Align%3d%22Left%22+CellHasFormula%3d%22False%22+FontName%3d%22Calibri%22+WrapText%3d%22False%22+FontSize%3d%2211%22+X%3d%221%22+Y%3d%2261%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2261%22+%2f%3e%0d%0a++++++%3cTD+Style%3d%22Class203%22+Merge%3d%22True%22+RowSpan%3d%22%22+ColSpan%3d%222%22+Format%3d%22General%22+Width%3d%2239%22+Text%3d%22%22+Height%3d%2215%22+Align%3d%22Center%22+CellHasFormula%3d%22True%22+FontName%3d%22Arial%22+WrapText%3d%22False%22+FontSize%3d%229%22+X%3d%223%22+Y%3d%2261%22+%2f%3e%0d%0a++++++%3cTD+Style%3d%22Class204%22+Merge%3d%22True%22+RowSpan%3d%22%22+ColSpan%3d%223%22+Format%3d%22%23%2c%23%230.00%22+Width%3d%2267.5%22+Text%3d%22%22+Height%3d%2215%22+Align%3d%22Center%22+CellHasFormula%3d%22True%22+FontName%3d%22Arial%22+WrapText%3d%22False%22+FontSize%3d%229%22+X%3d%225%22+Y%3d%2261%22+%2f%3e%0d%0a++++++%3cTD+Style%3d%22Class204%22+Merge%3d%22True%22+RowSpan%3d%22%22+ColSpan%3d%223%22+Format%3d%22%23%2c%23%230.00%22+Width%3d%2263.75%22+Text%3d%22%22+Height%3d%2215%22+Align%3d%22Center%22+CellHasFormula%3d%22True%22+FontName%3d%22Arial%22+WrapText%3d%22False%22+FontSize%3d%229%22+X%3d%228%22+Y%3d%2261%22+%2f%3e%0d%0a++++++%3cTD+Style%3d%22Class205%22+Merge%3d%22True%22+RowSpan%3d%22%22+ColSpan%3d%223%22+Format%3d%22%23%2c%23%230.00%22+Width%3d%2263.75%22+Text%3d%22%22+Height%3d%2215%22+Align%3d%22Center%22+CellHasFormula%3d%22True%22+FontName%3d%22Arial%22+WrapText%3d%22False%22+FontSize%3d%229%22+X%3d%2211%22+Y%3d%2261%22+%2f%3e%0d%0a++++++%3cTD+Style%3d%22Class206%22+Merge%3d%22True%22+RowSpan%3d%22%22+ColSpan%3d%223%22+Format%3d%22%23%2c%23%230.00%22+Width%3d%2263.75%22+Text%3d%22%22+Height%3d%2215%22+Align%3d%22Center%22+CellHasFormula%3d%22True%22+FontName%3d%22Arial%22+WrapText%3d%22False%22+FontSize%3d%229%22+X%3d%2214%22+Y%3d%2261%22+%2f%3e%0d%0a++++++%3cTD+Style%3d%22Class207%22+Merge%3d%22True%22+RowSpan%3d%22%22+ColSpan%3d%223%22+Format%3d%22%23%2c%23%230.00%22+Width%3d%2263.75%22+Text%3d%22%22+Height%3d%2215%22+Align%3d%22Center%22+CellHasFormula%3d%22True%22+FontName%3d%22Arial%22+WrapText%3d%22False%22+FontSize%3d%229%22+X%3d%2217%22+Y%3d%2261%22+%2f%3e%0d%0a++++++%3cTD+Style%3d%22Class203%22+Merge%3d%22True%22+RowSpan%3d%22%22+ColSpan%3d%223%22+Format%3d%22%23%2c%23%230.00%22+Width%3d%2263.75%22+Text%3d%22%22+Height%3d%2215%22+Align%3d%22Center%22+CellHasFormula%3d%22True%22+FontName%3d%22Arial%22+WrapText%3d%22False%22+FontSize%3d%229%22+X%3d%2220%22+Y%3d%2261%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2261%22+%2f%3e%0d%0a++++++%3cTD+Style%3d%22Class196%22+Merge%3d%22False%22+RowSpan%3d%22%22+ColSpan%3d%22%22+Format%3d%22General%22+Width%3d%2224.75%22+Text%3d%22%22+Height%3d%2215%22+Align%3d%22Left%22+CellHasFormula%3d%22False%22+FontName%3d%22Calibri%22+WrapText%3d%22False%22+FontSize%3d%2210%22+X%3d%2224%22+Y%3d%2261%22+%2f%3e%0d%0a++++++%3cTD+Style%3d%22Class197%22+Merge%3d%22False%22+RowSpan%3d%22%22+ColSpan%3d%22%22+Format%3d%22General%22+Width%3d%2214.25%22+Text%3d%22%22+Height%3d%2215%22+Align%3d%22Left%22+CellHasFormula%3d%22False%22+FontName%3d%22Calibri%22+WrapText%3d%22False%22+FontSize%3d%2210%22+X%3d%2225%22+Y%3d%2261%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2226%22+Y%3d%2261%22+%2f%3e%0d%0a++++++%3cTD+Style%3d%22Class200%22+Merge%3d%22False%22+RowSpan%3d%22%22+ColSpan%3d%22%22+Format%3d%22General%22+Width%3d%2231.5%22+Text%3d%22%22+Height%3d%2215%22+Align%3d%22Left%22+CellHasFormula%3d%22False%22+FontName%3d%22Calibri%22+WrapText%3d%22False%22+FontSize%3d%2210%22+X%3d%2227%22+Y%3d%2261%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2228%22+Y%3d%2261%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2229%22+Y%3d%2261%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2230%22+Y%3d%2261%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2231%22+Y%3d%2261%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2232%22+Y%3d%2261%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2233%22+Y%3d%2261%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2234%22+Y%3d%2261%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2235%22+Y%3d%2261%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2236%22+Y%3d%2261%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2237%22+Y%3d%2261%22+%2f%3e%0d%0a++++++%3cTD+Style%3d%22Class213%22+Merge%3d%22False%22+RowSpan%3d%22%22+ColSpan%3d%22%22+Format%3d%22General%22+Width%3d%2214.25%22+Text%3d%22%22+Height%3d%2215%22+Align%3d%22Left%22+CellHasFormula%3d%22False%22+FontName%3d%22Calibri%22+WrapText%3d%22False%22+FontSize%3d%2210%22+X%3d%2238%22+Y%3d%2261%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2239%22+Y%3d%2261%22+%2f%3e%0d%0a++++%3c%2fTR%3e%0d%0a++++%3cTR%3e%0d%0a++++++%3cTD+Style%3d%22Class202%22+Merge%3d%22False%22+RowSpan%3d%22%22+ColSpan%3d%22%22+Format%3d%22General%22+Width%3d%2224.75%22+Text%3d%2246%22+Height%3d%2215%22+Align%3d%22Left%22+CellHasFormula%3d%22False%22+FontName%3d%22Calibri%22+WrapText%3d%22False%22+FontSize%3d%2211%22+X%3d%221%22+Y%3d%2262%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2262%22+%2f%3e%0d%0a++++++%3cTD+Style%3d%22Class208%22+Merge%3d%22True%22+RowSpan%3d%22%22+ColSpan%3d%222%22+Format%3d%22General%22+Width%3d%2239%22+Text%3d%22%22+Height%3d%2215%22+Align%3d%22Center%22+CellHasFormula%3d%22True%22+FontName%3d%22Arial%22+WrapText%3d%22False%22+FontSize%3d%229%22+X%3d%223%22+Y%3d%2262%22+%2f%3e%0d%0a++++++%3cTD+Style%3d%22Class209%22+Merge%3d%22True%22+RowSpan%3d%22%22+ColSpan%3d%223%22+Format%3d%22%23%2c%23%230.00%22+Width%3d%2267.5%22+Text%3d%22%22+Height%3d%2215%22+Align%3d%22Center%22+CellHasFormula%3d%22True%22+FontName%3d%22Arial%22+WrapText%3d%22False%22+FontSize%3d%229%22+X%3d%225%22+Y%3d%2262%22+%2f%3e%0d%0a++++++%3cTD+Style%3d%22Class209%22+Merge%3d%22True%22+RowSpan%3d%22%22+ColSpan%3d%223%22+Format%3d%22%23%2c%23%230.00%22+Width%3d%2263.75%22+Text%3d%22%22+Height%3d%2215%22+Align%3d%22Center%22+CellHasFormula%3d%22True%22+FontName%3d%22Arial%22+WrapText%3d%22False%22+FontSize%3d%229%22+X%3d%228%22+Y%3d%2262%22+%2f%3e%0d%0a++++++%3cTD+Style%3d%22Class210%22+Merge%3d%22True%22+RowSpan%3d%22%22+ColSpan%3d%223%22+Format%3d%22%23%2c%23%230.00%22+Width%3d%2263.75%22+Text%3d%22%22+Height%3d%2215%22+Align%3d%22Center%22+CellHasFormula%3d%22True%22+FontName%3d%22Arial%22+WrapText%3d%22False%22+FontSize%3d%229%22+X%3d%2211%22+Y%3d%2262%22+%2f%3e%0d%0a++++++%3cTD+Style%3d%22Class211%22+Merge%3d%22True%22+RowSpan%3d%22%22+ColSpan%3d%223%22+Format%3d%22%23%2c%23%230.00%22+Width%3d%2263.75%22+Text%3d%22%22+Height%3d%2215%22+Align%3d%22Center%22+CellHasFormula%3d%22True%22+FontName%3d%22Arial%22+WrapText%3d%22False%22+FontSize%3d%229%22+X%3d%2214%22+Y%3d%2262%22+%2f%3e%0d%0a++++++%3cTD+Style%3d%22Class212%22+Merge%3d%22True%22+RowSpan%3d%22%22+ColSpan%3d%223%22+Format%3d%22%23%2c%23%230.00%22+Width%3d%2263.75%22+Text%3d%22%22+Height%3d%2215%22+Align%3d%22Center%22+CellHasFormula%3d%22True%22+FontName%3d%22Arial%22+WrapText%3d%22False%22+FontSize%3d%229%22+X%3d%2217%22+Y%3d%2262%22+%2f%3e%0d%0a++++++%3cTD+Style%3d%22Class208%22+Merge%3d%22True%22+RowSpan%3d%22%22+ColSpan%3d%223%22+Format%3d%22%23%2c%23%230.00%22+Width%3d%2263.75%22+Text%3d%22%22+Height%3d%2215%22+Align%3d%22Center%22+CellHasFormula%3d%22True%22+FontName%3d%22Arial%22+WrapText%3d%22False%22+FontSize%3d%229%22+X%3d%2220%22+Y%3d%2262%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2262%22+%2f%3e%0d%0a++++++%3cTD+Style%3d%22Class196%22+Merge%3d%22False%22+RowSpan%3d%22%22+ColSpan%3d%22%22+Format%3d%22General%22+Width%3d%2224.75%22+Text%3d%22%22+Height%3d%2215%22+Align%3d%22Left%22+CellHasFormula%3d%22False%22+FontName%3d%22Calibri%22+WrapText%3d%22False%22+FontSize%3d%2210%22+X%3d%2224%22+Y%3d%2262%22+%2f%3e%0d%0a++++++%3cTD+Style%3d%22Class197%22+Merge%3d%22False%22+RowSpan%3d%22%22+ColSpan%3d%22%22+Format%3d%22General%22+Width%3d%2214.25%22+Text%3d%22%22+Height%3d%2215%22+Align%3d%22Left%22+CellHasFormula%3d%22False%22+FontName%3d%22Calibri%22+WrapText%3d%22False%22+FontSize%3d%2210%22+X%3d%2225%22+Y%3d%2262%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2226%22+Y%3d%2262%22+%2f%3e%0d%0a++++++%3cTD+Style%3d%22Class200%22+Merge%3d%22False%22+RowSpan%3d%22%22+ColSpan%3d%22%22+Format%3d%22General%22+Width%3d%2231.5%22+Text%3d%22%22+Height%3d%2215%22+Align%3d%22Left%22+CellHasFormula%3d%22False%22+FontName%3d%22Calibri%22+WrapText%3d%22False%22+FontSize%3d%2210%22+X%3d%2227%22+Y%3d%2262%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2228%22+Y%3d%2262%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2229%22+Y%3d%2262%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2230%22+Y%3d%2262%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2231%22+Y%3d%2262%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2232%22+Y%3d%2262%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2233%22+Y%3d%2262%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2234%22+Y%3d%2262%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2235%22+Y%3d%2262%22+%2f%3e%0d%0a++++++%3cTD+Style%3d%22Class200%22+Merge%3d%22False%22+RowSpan%3d%22%</t>
  </si>
  <si>
    <t xml:space="preserve"> 22+ColSpan%3d%22%22+Format%3d%22General%22+Width%3d%2224.75%22+Text%3d%22%22+Height%3d%2215%22+Align%3d%22Left%22+CellHasFormula%3d%22False%22+FontName%3d%22Calibri%22+WrapText%3d%22False%22+FontSize%3d%2210%22+X%3d%2236%22+Y%3d%2262%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2237%22+Y%3d%2262%22+%2f%3e%0d%0a++++++%3cTD+Style%3d%22Class213%22+Merge%3d%22False%22+RowSpan%3d%22%22+ColSpan%3d%22%22+Format%3d%22General%22+Width%3d%2214.25%22+Text%3d%22%22+Height%3d%2215%22+Align%3d%22Left%22+CellHasFormula%3d%22False%22+FontName%3d%22Calibri%22+WrapText%3d%22False%22+FontSize%3d%2210%22+X%3d%2238%22+Y%3d%2262%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2239%22+Y%3d%2262%22+%2f%3e%0d%0a++++%3c%2fTR%3e%0d%0a++++%3cTR%3e%0d%0a++++++%3cTD+Style%3d%22Class202%22+Merge%3d%22False%22+RowSpan%3d%22%22+ColSpan%3d%22%22+Format%3d%22General%22+Width%3d%2224.75%22+Text%3d%2247%22+Height%3d%2215%22+Align%3d%22Left%22+CellHasFormula%3d%22False%22+FontName%3d%22Calibri%22+WrapText%3d%22False%22+FontSize%3d%2211%22+X%3d%221%22+Y%3d%2263%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2263%22+%2f%3e%0d%0a++++++%3cTD+Style%3d%22Class203%22+Merge%3d%22True%22+RowSpan%3d%22%22+ColSpan%3d%222%22+Format%3d%22General%22+Width%3d%2239%22+Text%3d%22%22+Height%3d%2215%22+Align%3d%22Center%22+CellHasFormula%3d%22True%22+FontName%3d%22Arial%22+WrapText%3d%22False%22+FontSize%3d%229%22+X%3d%223%22+Y%3d%2263%22+%2f%3e%0d%0a++++++%3cTD+Style%3d%22Class204%22+Merge%3d%22True%22+RowSpan%3d%22%22+ColSpan%3d%223%22+Format%3d%22%23%2c%23%230.00%22+Width%3d%2267.5%22+Text%3d%22%22+Height%3d%2215%22+Align%3d%22Center%22+CellHasFormula%3d%22True%22+FontName%3d%22Arial%22+WrapText%3d%22False%22+FontSize%3d%229%22+X%3d%225%22+Y%3d%2263%22+%2f%3e%0d%0a++++++%3cTD+Style%3d%22Class204%22+Merge%3d%22True%22+RowSpan%3d%22%22+ColSpan%3d%223%22+Format%3d%22%23%2c%23%230.00%22+Width%3d%2263.75%22+Text%3d%22%22+Height%3d%2215%22+Align%3d%22Center%22+CellHasFormula%3d%22True%22+FontName%3d%22Arial%22+WrapText%3d%22False%22+FontSize%3d%229%22+X%3d%228%22+Y%3d%2263%22+%2f%3e%0d%0a++++++%3cTD+Style%3d%22Class205%22+Merge%3d%22True%22+RowSpan%3d%22%22+ColSpan%3d%223%22+Format%3d%22%23%2c%23%230.00%22+Width%3d%2263.75%22+Text%3d%22%22+Height%3d%2215%22+Align%3d%22Center%22+CellHasFormula%3d%22True%22+FontName%3d%22Arial%22+WrapText%3d%22False%22+FontSize%3d%229%22+X%3d%2211%22+Y%3d%2263%22+%2f%3e%0d%0a++++++%3cTD+Style%3d%22Class206%22+Merge%3d%22True%22+RowSpan%3d%22%22+ColSpan%3d%223%22+Format%3d%22%23%2c%23%230.00%22+Width%3d%2263.75%22+Text%3d%22%22+Height%3d%2215%22+Align%3d%22Center%22+CellHasFormula%3d%22True%22+FontName%3d%22Arial%22+WrapText%3d%22False%22+FontSize%3d%229%22+X%3d%2214%22+Y%3d%2263%22+%2f%3e%0d%0a++++++%3cTD+Style%3d%22Class207%22+Merge%3d%22True%22+RowSpan%3d%22%22+ColSpan%3d%223%22+Format%3d%22%23%2c%23%230.00%22+Width%3d%2263.75%22+Text%3d%22%22+Height%3d%2215%22+Align%3d%22Center%22+CellHasFormula%3d%22True%22+FontName%3d%22Arial%22+WrapText%3d%22False%22+FontSize%3d%229%22+X%3d%2217%22+Y%3d%2263%22+%2f%3e%0d%0a++++++%3cTD+Style%3d%22Class203%22+Merge%3d%22True%22+RowSpan%3d%22%22+ColSpan%3d%223%22+Format%3d%22%23%2c%23%230.00%22+Width%3d%2263.75%22+Text%3d%22%22+Height%3d%2215%22+Align%3d%22Center%22+CellHasFormula%3d%22True%22+FontName%3d%22Arial%22+WrapText%3d%22False%22+FontSize%3d%229%22+X%3d%2220%22+Y%3d%2263%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2263%22+%2f%3e%0d%0a++++++%3cTD+Style%3d%22Class196%22+Merge%3d%22False%22+RowSpan%3d%22%22+ColSpan%3d%22%22+Format%3d%22General%22+Width%3d%2224.75%22+Text%3d%22%22+Height%3d%2215%22+Align%3d%22Left%22+CellHasFormula%3d%22False%22+FontName%3d%22Calibri%22+WrapText%3d%22False%22+FontSize%3d%2210%22+X%3d%2224%22+Y%3d%2263%22+%2f%3e%0d%0a++++++%3cTD+Style%3d%22Class197%22+Merge%3d%22False%22+RowSpan%3d%22%22+ColSpan%3d%22%22+Format%3d%22General%22+Width%3d%2214.25%22+Text%3d%22%22+Height%3d%2215%22+Align%3d%22Left%22+CellHasFormula%3d%22False%22+FontName%3d%22Calibri%22+WrapText%3d%22False%22+FontSize%3d%2210%22+X%3d%2225%22+Y%3d%2263%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2226%22+Y%3d%2263%22+%2f%3e%0d%0a++++++%3cTD+Style%3d%22Class200%22+Merge%3d%22False%22+RowSpan%3d%22%22+ColSpan%3d%22%22+Format%3d%22General%22+Width%3d%2231.5%22+Text%3d%22%22+Height%3d%2215%22+Align%3d%22Left%22+CellHasFormula%3d%22False%22+FontName%3d%22Calibri%22+WrapText%3d%22False%22+FontSize%3d%2210%22+X%3d%2227%22+Y%3d%2263%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2228%22+Y%3d%2263%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2229%22+Y%3d%2263%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2230%22+Y%3d%2263%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2231%22+Y%3d%2263%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2232%22+Y%3d%2263%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2233%22+Y%3d%2263%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2234%22+Y%3d%2263%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2235%22+Y%3d%2263%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2236%22+Y%3d%2263%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2237%22+Y%3d%2263%22+%2f%3e%0d%0a++++++%3cTD+Style%3d%22Class213%22+Merge%3d%22False%22+RowSpan%3d%22%22+ColSpan%3d%22%22+Format%3d%22General%22+Width%3d%2214.25%22+Text%3d%22%22+Height%3d%2215%22+Align%3d%22Left%22+CellHasFormula%3d%22False%22+FontName%3d%22Calibri%22+WrapText%3d%22False%22+FontSize%3d%2210%22+X%3d%2238%22+Y%3d%2263%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2239%22+Y%3d%2263%22+%2f%3e%0d%0a++++%3c%2fTR%3e%0d%0a++++%3cTR%3e%0d%0a++++++%3cTD+Style%3d%22Class202%22+Merge%3d%22False%22+RowSpan%3d%22%22+ColSpan%3d%22%22+Format%3d%22General%22+Width%3d%2224.75%22+Text%3d%2248%22+Height%3d%2215%22+Align%3d%22Left%22+CellHasFormula%3d%22False%22+FontName%3d%22Calibri%22+WrapText%3d%22False%22+FontSize%3d%2211%22+X%3d%221%22+Y%3d%2264%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2264%22+%2f%3e%0d%0a++++++%3cTD+Style%3d%22Class208%22+Merge%3d%22True%22+RowSpan%3d%22%22+ColSpan%3d%222%22+Format%3d%22General%22+Width%3d%2239%22+Text%3d%22%22+Height%3d%2215%22+Align%3d%22Center%22+CellHasFormula%3d%22True%22+FontName%3d%22Arial%22+WrapText%3d%22False%22+FontSize%3d%229%22+X%3d%223%22+Y%3d%2264%22+%2f%3e%0d%0a++++++%3cTD+Style%3d%22Class209%22+Merge%3d%22True%22+RowSpan%3d%22%22+ColSpan%3d%223%22+Format%3d%22%23%2c%23%230.00%22+Width%3d%2267.5%22+Text%3d%22%22+Height%3d%2215%22+Align%3d%22Center%22+CellHasFormula%3d%22True%22+FontName%3d%22Arial%22+WrapText%3d%22False%22+FontSize%3d%229%22+X%3d%225%22+Y%3d%2264%22+%2f%3e%0d%0a++++++%3cTD+Style%3d%22Class209%22+Merge%3d%22True%22+RowSpan%3d%22%22+ColSpan%3d%223%22+Format%3d%22%23%2c%23%230.00%22+Width%3d%2263.75%22+Text%3d%22%22+Height%3d%2215%22+Align%3d%22Center%22+CellHasFormula%3d%22True%22+FontName%3d%22Arial%22+WrapText%3d%22False%22+FontSize%3d%229%22+X%3d%228%22+Y%3d%2264%22+%2f%3e%0d%0a++++++%3cTD+Style%3d%22Class210%22+Merge%3d%22True%22+RowSpan%3d%22%22+ColSpan%3d%223%22+Format%3d%22%23%2c%23%230.00%22+Width%3d%2263.75%22+Text%3d%22%22+Height%3d%2215%22+Align%3d%22Center%22+CellHasFormula%3d%22True%22+FontName%3d%22Arial%22+WrapText%3d%22False%22+FontSize%3d%229%22+X%3d%2211%22+Y%3d%2264%22+%2f%3e%0d%0a++++++%3cTD+Style%3d%22Class211%22+Merge%3d%22True%22+RowSpan%3d%22%22+ColSpan%3d%223%22+Format%3d%22%23%2c%23%230.00%22+Width%3d%2263.75%22+Text%3d%22%22+Height%3d%2215%22+Align%3d%22Center%22+CellHasFormula%3d%22True%22+FontName%3d%22Arial%22+WrapText%3d%22False%22+FontSize%3d%229%22+X%3d%2214%22+Y%3d%2264%22+%2f%3e%0d%0a++++++%3cTD+Style%3d%22Class212%22+Merge%3d%22True%22+RowSpan%3d%22%22+ColSpan%3d%223%22+Format%3d%22%23%2c%23%230.00%22+Width%3d%2263.75%22+Text%3d%22%22+Height%3d%2215%22+Align%3d%22Center%22+CellHasFormula%3d%22True%22+FontName%3d%22Arial%22+WrapText%3d%22False%22+FontSize%3d%229%22+X%3d%2217%22+Y%3d%2264%22+%2f%3e%0d%0a++++++%3cTD+Style%3d%22Class208%22+Merge%3d%22True%22+RowSpan%3d%22%22+ColSpan%3d%223%22+Format%3d%22%23%2c%23%230.00%22+Width%3d%2263.75%22+Text%3d%22%22+Height%3d%2215%22+Align%3d%22Center%22+CellHasFormula%3d%22True%22+FontName%3d%22Arial%22+WrapText%3d%22False%22+FontSize%3d%229%22+X%3d%2220%22+Y%3d%2264%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2264%22+%2f%3e%0d%0a++++++%3cTD+Style%3d%22Class196%22+Merge%3d%22False%22+RowSpan%3d%22%22+ColSpan%3d%22%22+Format%3d%22General%22+Width%3d%2224.75%22+Text%3d%22%22+Height%3d%2215%22+Align%3d%22Left%22+CellHasFormula%3d%22False%22+FontName%3d%22Calibri%22+WrapText%3d%22False%22+FontSize%3d%2210%22+X%3d%2224%22+Y%3d%2264%22+%2f%3e%0d%0a++++++%3cTD+Style%3d%22Class197%22+Merge%3d%22False%22+RowSpan%3d%22%22+ColSpan%3d%22%22+Format%3d%22General%22+Width%3d%2214.25%22+Text%3d%22%22+Height%3d%2215%22+Align%3d%22Left%22+CellHasFormula%3d%22False%22+FontName%3d%22Calibri%22+WrapText%3d%22False%22+FontSize%3d%2210%22+X%3d%2225%22+Y%3d%2264%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2226%22+Y%3d%2264%22+%2f%3e%0d%0a++++++%3cTD+Style%3d%22Class200%22+Merge%3d%22False%22+RowSpan%3d%22%22+ColSpan%3d%22%22+Format%3d%22General%22+Width%3d%2231.5%22+Text%3d%22%22+Height%3d%2215%22+Align%3d%22Left%22+CellHasFormula%3d%22False%22+FontName%3d%22Calibri%22+WrapText%3d%22False%22+FontSize%3d%2210%22+X%3d%2227%22+Y%3d%2264%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2228%22+Y%3d%2264%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2229%22+Y%3d%2264%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2230%22+Y%3d%2264%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2231%22+Y%3d%2264%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2232%22+Y%3d%2264%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2233%22+Y%3d%2264%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2234%22+Y%3d%2264%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2235%22+Y%3d%2264%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2236%22+Y%3d%2264%22+%2f%3e%0d%0a++++++%3cTD+Style%3d%22Class200%22+Merge%3d%22False%22+RowSpan%3d%22%22+ColSpan%3d%22%22+Format%3d%22General%22+Width%3d%2224.75%22+Text%3d%22%22+Height%3d%2215%22+Align%3d%22Left%22+CellHasFormula%3d%22False%22+FontName%3d%22Calibri%22+WrapText%3d%22False%22+FontSize%3d%2210%22+X%3d%2237%22+Y%3d%2264%22+%2f%3e%0d%0a++++++%3cTD+Style%3d%22Class213%22+Merge%3d%22False%22+RowSpan%3d%22%22+ColSpan%3d%22%22+Format%3d%22General%22+Width%3d%2214.25%22+Text%3d%22%22+Height%3d%2215%22+Align%3d%22Left%22+CellHasFormula%3d%22False%22+FontName%3d%22Calibri%22+WrapText%3d%22False%22+FontSize%3d%2210%22+X%3d%2238%22+Y%3d%2264%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2239%22+Y%3d%2264%22+%2f%3e%0d%0a++++%3c%2fTR%3e%0d%0a++++%3cTR%3e%0d%0a++++++%3cTD+Style%3d%22Class202%22+Merge%3d%22False%22+RowSpan%3d%22%22+ColSpan%3d%22%22+Format%3d%22General%22+Width%3d%2224.75%22+Text%3d%2249%22+Height%3d%2215.75%22+Align%3d%22Left%22+CellHasFormula%3d%22False%22+FontName%3d%22Calibri%22+WrapText%3d%22False%22+FontSize%3d%2211%22+X%3d%221%22+Y%3d%2265%22+%2f%3e%0d%0a++++++%3cTD+Style%3d%22Class193%22+Merge%3d%22False%22+RowSpan%3d%22%22+ColSpan%3d%22%22+Format%3d%22General%22+Width%3d%2214.25%22+Text%3d%22%22+Height%3d%2215.75%22+Align%3d%22Left%22+CellHasFormula%3d%22False%22+FontName%3d%22Calibri%22+WrapText%3d%22False%22+FontSize%3d%2211%22+X%3d%222%22+Y%3d%2265%22+%2f%3e%0d%0a++++++%3cTD+Style%3d%22Class203%22+Merge%3d%22True%22+RowSpan%3d%22%22+ColSpan%3d%222%22+Format%3d%22General%22+Width%3d%2239%22+Text%3d%22%22+Height%3d%2215.75%22+Align%3d%22Center%22+CellHasFormula%3d%22True%22+FontName%3d%22Arial%22+WrapText%3d%22False%22+FontSize%3d%229%22+X%3d%223%22+Y%3d%2265%22+%2f%3e%0d%0a++++++%3cTD+Style%3d%22Class204%22+Merge%3d%22True%22+RowSpan%3d%22%22+ColSpan%3d%223%22+Format%3d%22%23%2c%23%230.00%22+Width%3d%2267.5%22+Text%3d%22%22+Height%3d%2215.75%22+Align%3d%22Center%22+CellHasFormula%3d%22True%22+FontName%3d%22Arial%22+WrapText%3d%22False%22+FontSize%3d%229%22+X%3d%225%22+Y%3d%2265%22+%2f%3e%0d%0a++++++%3cTD+Style%3d%22Class204%22+Merge%3d%22True%22+RowSpan%3d%22%22+ColSpan%3d%223%22+Format%3d%22%23%2c%23%230.00%22+Width%3d%2263.75%22+Text%3d%22%22+Height%3d%2215.75%22+Align%3d%22Center%22+CellHasFormula%3d%22True%22+FontName%3d%22Arial%22+WrapText%3d%22False%22+FontSize%3d%229%22+X%3d%228%22+Y%3d%2265%22+%2f%3e%0d%0a++++++%3cTD+Style%3d%22Class205%22+Merge%3d%22True%22+RowSpan%3d%22%22+ColSpan%3d%223%22+Format%3d%22%23%2c%23%230.00%22+Width%3d%2263.75%22+Text%3d%22%22+Height%3d%2215.75%22+Align%3d%22Center%22+CellHasFormula%3d%22True%22+FontName%3d%22Arial%22+WrapText%3d%22False%22+FontSize%3d%229%22+X%3d%2211%22+Y%3d%2265%22+%2f%3e%0d%0a++++++%3cTD+Style%3d%22Class206%22+Merge%3d%22True%22+RowSpan%3d%22%22+ColSpan%3d%223%22+Format%3d%22%23%2c%23%230.00%22+Width%3d%2263.75%22+Text%3d%22%22+Height%3d%2215.75%22+Align%3d%22Center%22+CellHasFormula%3d%22True%22+FontName%3d%22Arial%22+WrapText%3d%22False%22+FontSize%3d%229%22+X%3d%2214%22+Y%3d%2265%22+%2f%3e%0d%0a++++++%3cTD+Style%3d%22Class207%22+Merge%3d%22True%22+RowSpan%3d%22%22+ColSpan%3d%223%22+Format%3d%22%23%2c%23%230.00%22+Width%3d%2263.75%22+Text%3d%22%22+Height%3d%2215.75%22+Align%3d%22Center%22+CellHasFormula%3d%22True%22+FontName%3d%22Arial%22+WrapText%3d%22False%22+FontSize%3d%229%22+X%3d%2217%22+Y%3d%2265%22+%2f%3e%0d%0a++++++%3cTD+Style%3d%22Class203%22+Merge%3d%22True%22+RowSpan%3d%22%22+ColSpan%3d%223%22+Format%3d%22%23%2c%23%230.00%22+Width%3d%2263.75%22+Text%3d%22%22+Height%3d%2215.75%22+Align%3d%22Center%22+CellHasFormula%3d%22True%22+FontName%3d%22Arial%22+WrapText%3d%22False%22+FontSize%3d%229%22+X%3d%2220%22+Y%3d%2265%22+%2f%3e%0d%0a++++++%3cTD+Style%3d%22Class195%22+Merge%3d%22False%22+RowSpan%3d%22%22+ColSpan%3d%22%22+Format%3d%22General%22+Width%3d%2214.25%22+Text%3d%22%22+Height%3d%2215.75%22+Align%3d%22Left%22+CellHasFormula%3d%22False%22+FontName%3d%22Calibri%22+WrapText%3d%22False%22+FontSize%3d%2210%22+X%3d%2223%22+Y%3d%2265%22+%2f%3e%0d%0a++++++%3cTD+Style%3d%22Class196%22+Merge%3d%22False%22+RowSpan%3d%22%22+ColSpan%3d%22%22+Format%3d%22General%22+Width%3d%2224.75%22+Text%3d%22%22+Height%3d%2215.75%22+Align%3d%22Left%22+CellHasFormula%3d%22False%22+FontName%3d%22Calibri%22+WrapText%3d%22False%22+FontSize%3d%2210%22+X%3d%2224%22+Y%3d%2265%22+%2f%3e%0d%0a++++++%3cTD+Style%3d%22Class215%22+Merge%3d%22False%22+RowSpan%3d%22%22+ColSpan%3d%22%22+Format%3d%22General%22+Width%3d%2214.25%22+Text%3d%22%22+Height%3d%2215.75%22+Align%3d%22Left%22+CellHasFormula%3d%22False%22+FontName%3d%22Calibri%22+WrapText%3d%22False%22+FontSize%3d%2210%22+X%3d%2225%22+Y%3d%2265%22+%2f%3e%0d%0a++++++%3cTD+Style%3d%22Class216%22+Merge%3d%22False%22+RowSpan%3d%22%22+ColSpan%3d%22%22+Format%3d%22General%22+Width%3d%2224.75%22+Text%3d%22%22+Height%3d%2215.75%22+Align%3d%22Left%22+CellHasFormula%3d%22False%22+FontName%3d%22Calibri%22+WrapText%3d%22False%22+FontSize%3d%2210%22+X%3d%2226%22+Y%3d%2265%22+%2f%3e%0d%0a++++++%3cTD+Style%3d%22Class216%22+Merge%3d%22False%22+RowSpan%3d%22%22+ColSpan%3d%22%22+Format%3d%22General%22+Width%3d%2231.5%22+Text%3d%22%22+Height%3d%2215.75%22+Align%3d%22Left%22+CellHasFormula%3d%22False%22+FontName%3d%22Calibri%22+WrapText%3d%22False%22+FontSize%3d%2210%22+X%3d%2227%22+Y%3d%2265%22+%2f%3e%0d%0a++++++%3cTD+Style%3d%22Class216%22+Merge%3d%22False%22+RowSpan%3d%22%22+ColSpan%3d%22%22+Format%3d%22General%22+Width%3d%2224.75%22+Text%3d%22%22+Height%3d%2215.75%22+Align%3d%22Left%22+CellHasFormula%3d%22False%22+FontName%3d%22Calibri%22+WrapText%3d%22False%22+FontSize%3d%2210%22+X%3d%2228%22+Y%3d%2265%22+%2f%3e%0d%0a++++++%3cTD+Style%3d%22Class216%22+Merge%3d%22False%22+RowSpan%3d%22%22+ColSpan%3d%22%22+Format%3d%22General%22+Width%3d%2224.75%22+Text%3d%22%22+Height%3d%2215.75%22+Align%3d%22Left%22+CellHasFormula%3d%22False%22+FontName%3d%22Calibri%22+WrapText%3d%22False%22+FontSize%3d%2210%22+X%3d%2229%22+Y%3d%2265%22+%2f%3e%0d%0a++++++%3cTD+Style%3d%22Class216%22+Merge%3d%22False%22+RowSpan%3d%22%22+ColSpan%3d%22%22+Format%3d%22General%22+Width%3d%2224.75%22+Text%3d%22%22+Height%3d%2215.75%22+Align%3d%22Left%22+CellHasFormula%3d%22False%22+FontName%3d%22Calibri%22+WrapText%3d%22False%22+FontSize%3d%2210%22+X%3d%2230%22+Y%3d%2265%22+%2f%3e%0d%0a++++++%3cTD+Style%3d%22Class216%22+Merge%3d%22False%22+RowSpan%3d%22%22+ColSpan%3d%22%22+Format%3d%22General%22+Width%3d%2224.75%22+Text%3d%22%22+Height%3d%2215.75%22+Align%3d%22Left%22+CellHasFormula%3d%22False%22+FontName%3d%22Calibri%22+WrapText%3d%22False%22+FontSize%3d%2210%22+X%3d%2231%22+Y%3d%2265%22+%2f%3e%0d%0a++++++%3cTD+Style%3d%22Class216%22+Merge%3d%22False%22+RowSpan%3d%22%22+ColSpan%3d%22%22+Format%3d%22General%22+Width%3d%2224.75%22+Text%3d%22%22+Height%3d%2215.75%22+Align%3d%22Left%22+CellHasFormula%3d%22False%22+FontName%3d%22Calibri%22+WrapText%3d%22False%22+FontSize%3d%2210%22+X%3d%2232%22+Y%3d%2265%22+%2f%3e%0d%0a++++++%3cTD+Style%3d%22Class216%22+Merge%3d%22False%22+RowSpan%3d%22%22+ColSpan%3d%22%22+Format%3d%22General%22+Width%3d%2224.75%22+Text%3d%22%22+Height%3d%2215.75%22+Align%3d%22Left%22+CellHasFormula%3d%22False%22+FontName%3d%22Calibri%22+WrapText%3d%22False%22+FontSize%3d%2210%22+X%3d%2233%22+Y%3d%2265%22+%2f%3e%0d%0a++++++%3cTD+Style%3d%22Class216%22+Merge%3d%22False%22+RowSpan%3d%22%22+ColSpan%3d%22%22+Format%3d%22General%22+Width%3d%2224.75%22+Text%3d%22%22+Height%3d%2215.75%22+Align%3d%22Left%22+CellHasFormula%3d%22False%22+FontName%3d%22Calibri%22+WrapText%3d%22False%22+FontSize%3d%2210%22+X%3d%2234%22+Y%3d%2265%22+%2f%3e%0d%0a++++++%3cTD+Style%3d%22Class216%22+Merge%3d%22False%22+RowSpan%3d%22%22+ColSpan%3d%22%22+Format%3d%22General%22+Width%3d%2224.75%22+Text%3d%22%22+Height%3d%2215.75%22+Align%3d%22Left%22+CellHasFormula%3d%22False%22+FontName%3d%22Calibri%22+WrapText%3d%22False%22+FontSize%3d%2210%22+X%3d%2235%22+Y%3d%2265%22+%2f%3e%0d%0a++++++%3cTD+Style%3d%22Class216%22+Merge%3d%22False%22+RowSpan%3d%22%22+ColSpan%3d%22%22+Format%3d%22General%22+Width%3d%2224.75%22+Text%3d%22%22+Height%3d%2215.75%22+Align%3d%22Left%22+CellHasFormula%3d%22False%22+FontName%3d%22Calibri%22+WrapText%3d%22False%22+FontSize%3d%2210%22+X%3d%2236%22+Y%3d%2265%22+%2f%3e%0d%0a++++++%3cTD+Style%3d%22Class216%22+Merge%3d%22False%22+RowSpan%3d%22%22+ColSpan%3d%22%22+Format%3d%22General%22+Width%3d%2224.75%22+Text%3d%22%22+Height%3d%2215.75%22+Align%3d%22Left%22+CellHasFormula%3d%22False%22+FontName%3d%22Calibri%22+WrapText%3d%22False%22+FontSize%3d%2210%22+X%3d%2237%22+Y%3d%2265%22+%2f%3e%0d%0a++++++%3cTD+Style%3d%22Class217%22+Merge%3d%22False%22+RowSpan%3d%22%22+ColSpan%3d%22%22+Format%3d%22General%22+Width%3d%2214.25%22+Text%3d%22%22+Height%3d%2215.75%22+Align%3d%22Left%22+CellHasFormula%3d%22False%22+FontName%3d%22Calibri%22+WrapText%3d%22False%22+FontSize%3d%2210%22+X%3d%2238%22+Y%3d%2265%22+%2f%3e%0d%0a++++++%3cTD+Style%3d%22Class143%22+Merge%3d%22False%22+RowSpan%3d%22%22+ColSpan%3d%22%22+Format%3d%22General%22+Width%3d%2224.75%22+Text%3d%22%22+Height%3d%2215.75%22+Align%3d%22Left%22+CellHasFormula%3d%22False%22+FontName%3d%22Calibri%22+WrapText%3d%22False%22+FontSize%3d%2210%22+X%3d%2239%22+Y%3d%2265%22+%2f%3e%0d%0a++++%3c%2fTR%3e%0d%0a++++%3cTR%3e%0d%0a++++++%3cTD+Style%3d%22Class202%22+Merge%3d%22False%22+RowSpan%3d%22%22+ColSpan%3d%22%22+Format%3d%22General%22+Width%3d%2224.75%22+Text%3d%2250%22+Height%3d%2215.75%22+Align%3d%22Left%22+CellHasFormula%3d%22False%22+FontName%3d%22Calibri%22+WrapText%3d%22False%22+FontSize%3d%2211%22+X%3d%221%22+Y%3d%2266%22+%2f%3e%0d%0a++++++%3cTD+Style%3d%22Class193%22+Merge%3d%22False%22+RowSpan%3d%22%22+ColSpan%3d%22%22+Format%3d%22General%22+Width%3d%2214.25%22+Text%3d%22%22+Height%3d%2215.75%22+Align%3d%22Left%22+CellHasFormula%3d%22False%22+FontName%3d%22Calibri%22+WrapText%3d%22False%22+FontSize%3d%2211%22+X%3d%222%22+Y%3d%2266%22+%2f%3e%0d%0a++++++%3cTD+Style%3d%22Class208%22+Merge%3d%22True%22+RowSpan%3d%22%22+ColSpan%3d%222%22+Format%3d%22General%22+Width%3d%2239%22+Text%3d%22%22+Height%3d%2215.75%22+Align%3d%22Center%22+CellHasFormula%3d%22True%22+FontName%3d%22Arial%22+WrapText%3d%22False%22+FontSize%3d%229%22+X%3d%223%22+Y%3d%2266%22+%2f%3e%0d%0a++++++%3cTD+Style%3d%22Class209%22+Merge%3d%22True%22+RowSpan%3d%22%22+ColSpan%3d%223%22+Format%3d%22%23%2c%23%230.00%22+Width%3d%2267.5%22+Text%3d%22%22+Height%3d%2215.75%22+Align%3d%22Center%22+CellHasFormula%3d%22True%22+FontName%3d%22Arial%22+WrapText%3d%22False%22+FontSize%3d%229%22+X%3d%225%22+Y%3d%2266%22+%2f%3e%0d%0a++++++%3cTD+Style%3d%22Class209%22+Merge%3d%22True%22+RowSpan%3d%22%22+ColSpan%3d%223%22+Format%3d%22%23%2c%23%230.00%22+Width%3d%2263.75%22+Text%3d%22%22+Height%3d%2215.75%22+Align%3d%22Center%22+CellHasFormula%3d%22True%22+FontName%3d%22Arial%22+WrapText%3d%22False%22+FontSize%3d%229%22+X%3d%228%22+Y%3d%2266%22+%2f%3e%0d%0a++++++%3cTD+Style%3d%22Class210%22+Merge%3d%22True%22+RowSpan%3d%22%22+ColSpan%3d%223%22+Format%3d%22%23%2c%23%230.00%22+Width%3d%2263.75%22+Text%3d%22%22+Height%3d%2215.75%22+Align%3d%22Center%22+CellHasFormula%3d%22True%22+FontName%3d%22Arial%22+WrapText%3d%22False%22+FontSize%3d%229%22+X%3d%2211%22+Y%3d%2266%22+%2f%3e%0d%0a++++++%3cTD+Style%3d%22Class211%22+Merge%3d%22True%22+RowSpan%3d%22%22+ColSpan%3d%223%22+Format%3d%22%23%2c%23%230.00%22+Width%3d%2263.75%22+Text%3d%22%22+Height%3d%2215.75%22+Align%3d%22Center%22+CellHasFormula%3d%22True%22+FontName%3d%22Arial%22+WrapText%3d%22False%22+FontSize%3d%229%22+X%3d%2214%22+Y%3d%2266%22+%2f%3e%0d%0a++++++%3cTD+Style%3d%22Class212%22+Merge%3d%22True%22+RowSpan%3d%22%22+ColSpan%3d%223%22+Format%3d%22%23%2c%23%230.00%22+Width%3d%2263.75%22+Text%3d%22%22+Height%3d%2215.75%22+Align%3d%22Center%22+CellHasFormula%3d%22True%22+FontName%3d%22Arial%22+WrapText%3d%22False%22+FontSize%3d%229%22+X%3d%2217%22+Y%3d%2266%22+%2f%3e%0d%0a++++++%3cTD+Style%3d%22Class208%22+Merge%3d%22True%22+RowSpan%3d%22%22+ColSpan%3d%223%22+Format%3d%22%23%2c%23%230.00%22+Width%3d%2263.75%22+Text%3d%22%22+Height%3d%2215.75%22+Align%3d%22Center%22+CellHasFormula%3d%22True%22+FontName%3d%22Arial%22+WrapText%3d%22False%22+FontSize%3d%229%22+X%3d%2220%22+Y%3d%2266%22+%2f%3e%0d%0a++++++%3cTD+Style%3d%22Class195%22+Merge%3d%22False%22+RowSpan%3d%22%22+ColSpan%3d%22%22+Format%3d%22General%22+Width%3d%2214.25%22+Text%3d%22%22+Height%3d%2215.75%22+Align%3d%22Left%22+CellHasFormula%3d%22False%22+FontName%3d%22Calibri%22+WrapText%3d%22False%22+FontSize%3d%2210%22+X%3d%2223%22+Y%3d%2266%22+%2f%3e%0d%0a++++++%3cTD+Style%3d%22Class143%22+Merge%3d%22False%22+RowSpan%3d%22%22+ColSpan%3d%22%22+Format%3d%22General%22+Width%3d%2224.75%22+Text%3d%22%22+Height%3d%2215.75%22+Align%3d%22Left%22+CellHasFormula%3d%22False%22+FontName%3d%22Calibri%22+WrapText%3d%22False%22+FontSize%3d%2210%22+X%3d%2224%22+Y%3d%2266%22+%2f%3e%0d%0a++++++%3cTD+Style%3d%22Class218%22+Merge%3d%22False%22+RowSpan%3d%22%22+ColSpan%3d%22%22+Format%3d%22General%22+Width%3d%2214.25%22+Text%3d%22%22+Height%3d%2215.75%22+Align%3d%22Left%22+CellHasFormula%3d%22False%22+FontName%3d%22Calibri%22+WrapText%3d%22False%22+FontSize%3d%2210%22+X%3d%2225%22+Y%3d%2266%22+%2f%3e%0d%0a++++++%3cTD+Style%3d%22Class218%22+Merge%3d%22False%22+RowSpan%3d%22%22+ColSpan%3d%22%22+Format%3d%22General%22+Width%3d%2224.75%22+Text%3d%22%22+Height%3d%2215.75%22+Align%3d%22Left%22+CellHasFormula%3d%22False%22+FontName%3d%22Calibri%22+WrapText%3d%22False%22+FontSize%3d%2210%22+X%3d%2226%22+Y%3d%2266%22+%2f%3e%0d%0a++++++%3cTD+Style%3d%22Class218%22+Merge%3d%22False%22+RowSpan%3d%22%22+ColSpan%3d%22%22+Format%3d%22General%22+Width%3d%2231.5%22+Text%3d%22%22+Height%3d%2215.75%22+Align%3d%22Left%22+CellHasFormula%3d%22False%22+FontName%3d%22Calibri%22+WrapText%3d%22False%22+FontSize%3d%2210%22+X%3d%2227%22+Y%3d%2266%22+%2f%3e%0d%0a++++++%3cTD+Style%3d%22Class218%22+Merge%3d%22False%22+RowSpan%3d%22%22+ColSpan%3d%22%22+Format%3d%22General%22+Width%3d%2224.75%22+Text%3d%22%22+Height%3d%2215.75%22+Align%3d%22Left%22+CellHasFormula%3d%22False%22+FontName%3d%22Calibri%22+WrapText%3d%22False%22+FontSize%3d%2210%22+X%3d%2228%22+Y%3d%2266%22+%2f%3e%0d%0a++++++%3cTD+Style%3d%22Class218%22+Merge%3d%22False%22+RowSpan%3d%22%22+ColSpan%3d%22%22+Format%3d%22General%22+Width%3d%2224.75%22+Text%3d%22%22+Height%3d%2215.75%22+Align%3d%22Left%22+CellHasFormula%3d%22False%22+FontName%3d%22Calibri%22+WrapText%3d%22False%22+FontSize%3d%2210%22+X%3d%2229%22+Y%3d%2266%22+%2f%3e%0d%0a++++++%3cTD+Style%3d%22Class218%22+Merge%3d%22False%22+RowSpan%3d%22%22+ColSpan%3d%22%22+Format%3d%22General%22+Width%3d%2224.75%22+Text%3d%22%22+Height%3d%2215.75%22+Align%3d%22Left%22+CellHasFormula%3d%22False%22+FontName%3d%22Calibri%22+WrapText%3d%22False%22+FontSize%3d%2210%22+X%3d%2230%22+Y%3d%2266%22+%2f%3e%0d%0a++++++%3cTD+Style%3d%22Class218%22+Merge%3d%22False%22+RowSpan%3d%22%22+ColSpan%3d%22%22+Format%3d%22General%22+Width%3d%2224.75%22+Text%3d%22%22+Height%3d%2215.75%22+Align%3d%22Left%22+CellHasFormula%3d%22False%22+FontName%3d%22Calibri%22+WrapText%3d%22False%22+FontSize%3d%2210%22+X%3d%2231%22+Y%3d%2266%22+%2f%3e%0d%0a++++++%3cTD+Style%3d%22Class218%22+Merge%3d%22False%22+RowSpan%3d%22%22+ColSpan%3d%22%22+Format%3d%22General%22+Width%3d%2224.75%22+Text%3d%22%22+Height%3d%2215.75%22+Align%3d%22Left%22+CellHasFormula%3d%22False%22+FontName%3d%22Calibri%22+WrapText%3d%22False%22+FontSize%3d%2210%22+X%3d%2232%22+Y%3d%2266%22+%2f%3e%0d%0a++++++%3cTD+Style%3d%22Class218%22+Merge%3d%22False%22+RowSpan%3d%22%22+ColSpan%3d%22%22+Format%3d%22General%22+Width%3d%2224.75%22+Text%3d%22%22+Height%3d%2215.75%22+Align%3d%22Left%22+CellHasFormula%3d%22False%22+FontName%3d%22Calibri%22+WrapText%3d%22False%22+FontSize%3d%2210%22+X%3d%2233</t>
  </si>
  <si>
    <t xml:space="preserve"> %22+Y%3d%2266%22+%2f%3e%0d%0a++++++%3cTD+Style%3d%22Class218%22+Merge%3d%22False%22+RowSpan%3d%22%22+ColSpan%3d%22%22+Format%3d%22General%22+Width%3d%2224.75%22+Text%3d%22%22+Height%3d%2215.75%22+Align%3d%22Left%22+CellHasFormula%3d%22False%22+FontName%3d%22Calibri%22+WrapText%3d%22False%22+FontSize%3d%2210%22+X%3d%2234%22+Y%3d%2266%22+%2f%3e%0d%0a++++++%3cTD+Style%3d%22Class218%22+Merge%3d%22False%22+RowSpan%3d%22%22+ColSpan%3d%22%22+Format%3d%22General%22+Width%3d%2224.75%22+Text%3d%22%22+Height%3d%2215.75%22+Align%3d%22Left%22+CellHasFormula%3d%22False%22+FontName%3d%22Calibri%22+WrapText%3d%22False%22+FontSize%3d%2210%22+X%3d%2235%22+Y%3d%2266%22+%2f%3e%0d%0a++++++%3cTD+Style%3d%22Class218%22+Merge%3d%22False%22+RowSpan%3d%22%22+ColSpan%3d%22%22+Format%3d%22General%22+Width%3d%2224.75%22+Text%3d%22%22+Height%3d%2215.75%22+Align%3d%22Left%22+CellHasFormula%3d%22False%22+FontName%3d%22Calibri%22+WrapText%3d%22False%22+FontSize%3d%2210%22+X%3d%2236%22+Y%3d%2266%22+%2f%3e%0d%0a++++++%3cTD+Style%3d%22Class218%22+Merge%3d%22False%22+RowSpan%3d%22%22+ColSpan%3d%22%22+Format%3d%22General%22+Width%3d%2224.75%22+Text%3d%22%22+Height%3d%2215.75%22+Align%3d%22Left%22+CellHasFormula%3d%22False%22+FontName%3d%22Calibri%22+WrapText%3d%22False%22+FontSize%3d%2210%22+X%3d%2237%22+Y%3d%2266%22+%2f%3e%0d%0a++++++%3cTD+Style%3d%22Class218%22+Merge%3d%22False%22+RowSpan%3d%22%22+ColSpan%3d%22%22+Format%3d%22General%22+Width%3d%2214.25%22+Text%3d%22%22+Height%3d%2215.75%22+Align%3d%22Left%22+CellHasFormula%3d%22False%22+FontName%3d%22Calibri%22+WrapText%3d%22False%22+FontSize%3d%2210%22+X%3d%2238%22+Y%3d%2266%22+%2f%3e%0d%0a++++++%3cTD+Style%3d%22Class114%22+Merge%3d%22False%22+RowSpan%3d%22%22+ColSpan%3d%22%22+Format%3d%22General%22+Width%3d%2224.75%22+Text%3d%22%22+Height%3d%2215.75%22+Align%3d%22Left%22+CellHasFormula%3d%22False%22+FontName%3d%22Calibri%22+WrapText%3d%22False%22+FontSize%3d%2210%22+X%3d%2239%22+Y%3d%2266%22+%2f%3e%0d%0a++++%3c%2fTR%3e%0d%0a++++%3cTR%3e%0d%0a++++++%3cTD+Style%3d%22Class202%22+Merge%3d%22False%22+RowSpan%3d%22%22+ColSpan%3d%22%22+Format%3d%22General%22+Width%3d%2224.75%22+Text%3d%2251%22+Height%3d%2215%22+Align%3d%22Left%22+CellHasFormula%3d%22False%22+FontName%3d%22Calibri%22+WrapText%3d%22False%22+FontSize%3d%2211%22+X%3d%221%22+Y%3d%2267%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2267%22+%2f%3e%0d%0a++++++%3cTD+Style%3d%22Class203%22+Merge%3d%22True%22+RowSpan%3d%22%22+ColSpan%3d%222%22+Format%3d%22General%22+Width%3d%2239%22+Text%3d%22%22+Height%3d%2215%22+Align%3d%22Center%22+CellHasFormula%3d%22True%22+FontName%3d%22Arial%22+WrapText%3d%22False%22+FontSize%3d%229%22+X%3d%223%22+Y%3d%2267%22+%2f%3e%0d%0a++++++%3cTD+Style%3d%22Class204%22+Merge%3d%22True%22+RowSpan%3d%22%22+ColSpan%3d%223%22+Format%3d%22%23%2c%23%230.00%22+Width%3d%2267.5%22+Text%3d%22%22+Height%3d%2215%22+Align%3d%22Center%22+CellHasFormula%3d%22True%22+FontName%3d%22Arial%22+WrapText%3d%22False%22+FontSize%3d%229%22+X%3d%225%22+Y%3d%2267%22+%2f%3e%0d%0a++++++%3cTD+Style%3d%22Class204%22+Merge%3d%22True%22+RowSpan%3d%22%22+ColSpan%3d%223%22+Format%3d%22%23%2c%23%230.00%22+Width%3d%2263.75%22+Text%3d%22%22+Height%3d%2215%22+Align%3d%22Center%22+CellHasFormula%3d%22True%22+FontName%3d%22Arial%22+WrapText%3d%22False%22+FontSize%3d%229%22+X%3d%228%22+Y%3d%2267%22+%2f%3e%0d%0a++++++%3cTD+Style%3d%22Class205%22+Merge%3d%22True%22+RowSpan%3d%22%22+ColSpan%3d%223%22+Format%3d%22%23%2c%23%230.00%22+Width%3d%2263.75%22+Text%3d%22%22+Height%3d%2215%22+Align%3d%22Center%22+CellHasFormula%3d%22True%22+FontName%3d%22Arial%22+WrapText%3d%22False%22+FontSize%3d%229%22+X%3d%2211%22+Y%3d%2267%22+%2f%3e%0d%0a++++++%3cTD+Style%3d%22Class206%22+Merge%3d%22True%22+RowSpan%3d%22%22+ColSpan%3d%223%22+Format%3d%22%23%2c%23%230.00%22+Width%3d%2263.75%22+Text%3d%22%22+Height%3d%2215%22+Align%3d%22Center%22+CellHasFormula%3d%22True%22+FontName%3d%22Arial%22+WrapText%3d%22False%22+FontSize%3d%229%22+X%3d%2214%22+Y%3d%2267%22+%2f%3e%0d%0a++++++%3cTD+Style%3d%22Class207%22+Merge%3d%22True%22+RowSpan%3d%22%22+ColSpan%3d%223%22+Format%3d%22%23%2c%23%230.00%22+Width%3d%2263.75%22+Text%3d%22%22+Height%3d%2215%22+Align%3d%22Center%22+CellHasFormula%3d%22True%22+FontName%3d%22Arial%22+WrapText%3d%22False%22+FontSize%3d%229%22+X%3d%2217%22+Y%3d%2267%22+%2f%3e%0d%0a++++++%3cTD+Style%3d%22Class203%22+Merge%3d%22True%22+RowSpan%3d%22%22+ColSpan%3d%223%22+Format%3d%22%23%2c%23%230.00%22+Width%3d%2263.75%22+Text%3d%22%22+Height%3d%2215%22+Align%3d%22Center%22+CellHasFormula%3d%22True%22+FontName%3d%22Arial%22+WrapText%3d%22False%22+FontSize%3d%229%22+X%3d%2220%22+Y%3d%2267%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2267%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2224%22+Y%3d%2267%22+%2f%3e%0d%0a++++++%3cTD+Style%3d%22Class114%22+Merge%3d%22False%22+RowSpan%3d%22%22+ColSpan%3d%22%22+Format%3d%22General%22+Width%3d%2214.25%22+Text%3d%22%22+Height%3d%2215%22+Align%3d%22Left%22+CellHasFormula%3d%22False%22+FontName%3d%22Calibri%22+WrapText%3d%22False%22+FontSize%3d%2210%22+X%3d%2225%22+Y%3d%2267%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2226%22+Y%3d%2267%22+%2f%3e%0d%0a++++++%3cTD+Style%3d%22Class114%22+Merge%3d%22False%22+RowSpan%3d%22%22+ColSpan%3d%22%22+Format%3d%22General%22+Width%3d%2231.5%22+Text%3d%22%22+Height%3d%2215%22+Align%3d%22Left%22+CellHasFormula%3d%22False%22+FontName%3d%22Calibri%22+WrapText%3d%22False%22+FontSize%3d%2210%22+X%3d%2227%22+Y%3d%2267%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2228%22+Y%3d%2267%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2229%22+Y%3d%2267%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2230%22+Y%3d%2267%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2231%22+Y%3d%2267%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2232%22+Y%3d%2267%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2233%22+Y%3d%2267%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2234%22+Y%3d%2267%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2235%22+Y%3d%2267%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2236%22+Y%3d%2267%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2237%22+Y%3d%2267%22+%2f%3e%0d%0a++++++%3cTD+Style%3d%22Class114%22+Merge%3d%22False%22+RowSpan%3d%22%22+ColSpan%3d%22%22+Format%3d%22General%22+Width%3d%2214.25%22+Text%3d%22%22+Height%3d%2215%22+Align%3d%22Left%22+CellHasFormula%3d%22False%22+FontName%3d%22Calibri%22+WrapText%3d%22False%22+FontSize%3d%2210%22+X%3d%2238%22+Y%3d%2267%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2239%22+Y%3d%2267%22+%2f%3e%0d%0a++++%3c%2fTR%3e%0d%0a++++%3cTR%3e%0d%0a++++++%3cTD+Style%3d%22Class202%22+Merge%3d%22False%22+RowSpan%3d%22%22+ColSpan%3d%22%22+Format%3d%22General%22+Width%3d%2224.75%22+Text%3d%2252%22+Height%3d%2215%22+Align%3d%22Left%22+CellHasFormula%3d%22False%22+FontName%3d%22Calibri%22+WrapText%3d%22False%22+FontSize%3d%2211%22+X%3d%221%22+Y%3d%2268%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2268%22+%2f%3e%0d%0a++++++%3cTD+Style%3d%22Class208%22+Merge%3d%22True%22+RowSpan%3d%22%22+ColSpan%3d%222%22+Format%3d%22General%22+Width%3d%2239%22+Text%3d%22%22+Height%3d%2215%22+Align%3d%22Center%22+CellHasFormula%3d%22True%22+FontName%3d%22Arial%22+WrapText%3d%22False%22+FontSize%3d%229%22+X%3d%223%22+Y%3d%2268%22+%2f%3e%0d%0a++++++%3cTD+Style%3d%22Class209%22+Merge%3d%22True%22+RowSpan%3d%22%22+ColSpan%3d%223%22+Format%3d%22%23%2c%23%230.00%22+Width%3d%2267.5%22+Text%3d%22%22+Height%3d%2215%22+Align%3d%22Center%22+CellHasFormula%3d%22True%22+FontName%3d%22Arial%22+WrapText%3d%22False%22+FontSize%3d%229%22+X%3d%225%22+Y%3d%2268%22+%2f%3e%0d%0a++++++%3cTD+Style%3d%22Class209%22+Merge%3d%22True%22+RowSpan%3d%22%22+ColSpan%3d%223%22+Format%3d%22%23%2c%23%230.00%22+Width%3d%2263.75%22+Text%3d%22%22+Height%3d%2215%22+Align%3d%22Center%22+CellHasFormula%3d%22True%22+FontName%3d%22Arial%22+WrapText%3d%22False%22+FontSize%3d%229%22+X%3d%228%22+Y%3d%2268%22+%2f%3e%0d%0a++++++%3cTD+Style%3d%22Class210%22+Merge%3d%22True%22+RowSpan%3d%22%22+ColSpan%3d%223%22+Format%3d%22%23%2c%23%230.00%22+Width%3d%2263.75%22+Text%3d%22%22+Height%3d%2215%22+Align%3d%22Center%22+CellHasFormula%3d%22True%22+FontName%3d%22Arial%22+WrapText%3d%22False%22+FontSize%3d%229%22+X%3d%2211%22+Y%3d%2268%22+%2f%3e%0d%0a++++++%3cTD+Style%3d%22Class211%22+Merge%3d%22True%22+RowSpan%3d%22%22+ColSpan%3d%223%22+Format%3d%22%23%2c%23%230.00%22+Width%3d%2263.75%22+Text%3d%22%22+Height%3d%2215%22+Align%3d%22Center%22+CellHasFormula%3d%22True%22+FontName%3d%22Arial%22+WrapText%3d%22False%22+FontSize%3d%229%22+X%3d%2214%22+Y%3d%2268%22+%2f%3e%0d%0a++++++%3cTD+Style%3d%22Class212%22+Merge%3d%22True%22+RowSpan%3d%22%22+ColSpan%3d%223%22+Format%3d%22%23%2c%23%230.00%22+Width%3d%2263.75%22+Text%3d%22%22+Height%3d%2215%22+Align%3d%22Center%22+CellHasFormula%3d%22True%22+FontName%3d%22Arial%22+WrapText%3d%22False%22+FontSize%3d%229%22+X%3d%2217%22+Y%3d%2268%22+%2f%3e%0d%0a++++++%3cTD+Style%3d%22Class208%22+Merge%3d%22True%22+RowSpan%3d%22%22+ColSpan%3d%223%22+Format%3d%22%23%2c%23%230.00%22+Width%3d%2263.75%22+Text%3d%22%22+Height%3d%2215%22+Align%3d%22Center%22+CellHasFormula%3d%22True%22+FontName%3d%22Arial%22+WrapText%3d%22False%22+FontSize%3d%229%22+X%3d%2220%22+Y%3d%2268%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2268%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2224%22+Y%3d%2268%22+%2f%3e%0d%0a++++++%3cTD+Style%3d%22Class114%22+Merge%3d%22False%22+RowSpan%3d%22%22+ColSpan%3d%22%22+Format%3d%22General%22+Width%3d%2214.25%22+Text%3d%22%22+Height%3d%2215%22+Align%3d%22Left%22+CellHasFormula%3d%22False%22+FontName%3d%22Calibri%22+WrapText%3d%22False%22+FontSize%3d%2210%22+X%3d%2225%22+Y%3d%2268%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2226%22+Y%3d%2268%22+%2f%3e%0d%0a++++++%3cTD+Style%3d%22Class114%22+Merge%3d%22False%22+RowSpan%3d%22%22+ColSpan%3d%22%22+Format%3d%22General%22+Width%3d%2231.5%22+Text%3d%22%22+Height%3d%2215%22+Align%3d%22Left%22+CellHasFormula%3d%22False%22+FontName%3d%22Calibri%22+WrapText%3d%22False%22+FontSize%3d%2210%22+X%3d%2227%22+Y%3d%2268%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2228%22+Y%3d%2268%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2229%22+Y%3d%2268%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2230%22+Y%3d%2268%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2231%22+Y%3d%2268%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2232%22+Y%3d%2268%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2233%22+Y%3d%2268%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2234%22+Y%3d%2268%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2235%22+Y%3d%2268%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2236%22+Y%3d%2268%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2237%22+Y%3d%2268%22+%2f%3e%0d%0a++++++%3cTD+Style%3d%22Class114%22+Merge%3d%22False%22+RowSpan%3d%22%22+ColSpan%3d%22%22+Format%3d%22General%22+Width%3d%2214.25%22+Text%3d%22%22+Height%3d%2215%22+Align%3d%22Left%22+CellHasFormula%3d%22False%22+FontName%3d%22Calibri%22+WrapText%3d%22False%22+FontSize%3d%2210%22+X%3d%2238%22+Y%3d%2268%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2239%22+Y%3d%2268%22+%2f%3e%0d%0a++++%3c%2fTR%3e%0d%0a++++%3cTR%3e%0d%0a++++++%3cTD+Style%3d%22Class202%22+Merge%3d%22False%22+RowSpan%3d%22%22+ColSpan%3d%22%22+Format%3d%22General%22+Width%3d%2224.75%22+Text%3d%2253%22+Height%3d%2215%22+Align%3d%22Left%22+CellHasFormula%3d%22False%22+FontName%3d%22Calibri%22+WrapText%3d%22False%22+FontSize%3d%2211%22+X%3d%221%22+Y%3d%2269%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2269%22+%2f%3e%0d%0a++++++%3cTD+Style%3d%22Class203%22+Merge%3d%22True%22+RowSpan%3d%22%22+ColSpan%3d%222%22+Format%3d%22General%22+Width%3d%2239%22+Text%3d%22%22+Height%3d%2215%22+Align%3d%22Center%22+CellHasFormula%3d%22True%22+FontName%3d%22Arial%22+WrapText%3d%22False%22+FontSize%3d%229%22+X%3d%223%22+Y%3d%2269%22+%2f%3e%0d%0a++++++%3cTD+Style%3d%22Class204%22+Merge%3d%22True%22+RowSpan%3d%22%22+ColSpan%3d%223%22+Format%3d%22%23%2c%23%230.00%22+Width%3d%2267.5%22+Text%3d%22%22+Height%3d%2215%22+Align%3d%22Center%22+CellHasFormula%3d%22True%22+FontName%3d%22Arial%22+WrapText%3d%22False%22+FontSize%3d%229%22+X%3d%225%22+Y%3d%2269%22+%2f%3e%0d%0a++++++%3cTD+Style%3d%22Class204%22+Merge%3d%22True%22+RowSpan%3d%22%22+ColSpan%3d%223%22+Format%3d%22%23%2c%23%230.00%22+Width%3d%2263.75%22+Text%3d%22%22+Height%3d%2215%22+Align%3d%22Center%22+CellHasFormula%3d%22True%22+FontName%3d%22Arial%22+WrapText%3d%22False%22+FontSize%3d%229%22+X%3d%228%22+Y%3d%2269%22+%2f%3e%0d%0a++++++%3cTD+Style%3d%22Class205%22+Merge%3d%22True%22+RowSpan%3d%22%22+ColSpan%3d%223%22+Format%3d%22%23%2c%23%230.00%22+Width%3d%2263.75%22+Text%3d%22%22+Height%3d%2215%22+Align%3d%22Center%22+CellHasFormula%3d%22True%22+FontName%3d%22Arial%22+WrapText%3d%22False%22+FontSize%3d%229%22+X%3d%2211%22+Y%3d%2269%22+%2f%3e%0d%0a++++++%3cTD+Style%3d%22Class206%22+Merge%3d%22True%22+RowSpan%3d%22%22+ColSpan%3d%223%22+Format%3d%22%23%2c%23%230.00%22+Width%3d%2263.75%22+Text%3d%22%22+Height%3d%2215%22+Align%3d%22Center%22+CellHasFormula%3d%22True%22+FontName%3d%22Arial%22+WrapText%3d%22False%22+FontSize%3d%229%22+X%3d%2214%22+Y%3d%2269%22+%2f%3e%0d%0a++++++%3cTD+Style%3d%22Class207%22+Merge%3d%22True%22+RowSpan%3d%22%22+ColSpan%3d%223%22+Format%3d%22%23%2c%23%230.00%22+Width%3d%2263.75%22+Text%3d%22%22+Height%3d%2215%22+Align%3d%22Center%22+CellHasFormula%3d%22True%22+FontName%3d%22Arial%22+WrapText%3d%22False%22+FontSize%3d%229%22+X%3d%2217%22+Y%3d%2269%22+%2f%3e%0d%0a++++++%3cTD+Style%3d%22Class203%22+Merge%3d%22True%22+RowSpan%3d%22%22+ColSpan%3d%223%22+Format%3d%22%23%2c%23%230.00%22+Width%3d%2263.75%22+Text%3d%22%22+Height%3d%2215%22+Align%3d%22Center%22+CellHasFormula%3d%22True%22+FontName%3d%22Arial%22+WrapText%3d%22False%22+FontSize%3d%229%22+X%3d%2220%22+Y%3d%2269%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2269%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2224%22+Y%3d%2269%22+%2f%3e%0d%0a++++++%3cTD+Style%3d%22Class114%22+Merge%3d%22False%22+RowSpan%3d%22%22+ColSpan%3d%22%22+Format%3d%22General%22+Width%3d%2214.25%22+Text%3d%22%22+Height%3d%2215%22+Align%3d%22Left%22+CellHasFormula%3d%22False%22+FontName%3d%22Calibri%22+WrapText%3d%22False%22+FontSize%3d%2210%22+X%3d%2225%22+Y%3d%2269%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2226%22+Y%3d%2269%22+%2f%3e%0d%0a++++++%3cTD+Style%3d%22Class114%22+Merge%3d%22False%22+RowSpan%3d%22%22+ColSpan%3d%22%22+Format%3d%22General%22+Width%3d%2231.5%22+Text%3d%22%22+Height%3d%2215%22+Align%3d%22Left%22+CellHasFormula%3d%22False%22+FontName%3d%22Calibri%22+WrapText%3d%22False%22+FontSize%3d%2210%22+X%3d%2227%22+Y%3d%2269%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2228%22+Y%3d%2269%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2229%22+Y%3d%2269%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2230%22+Y%3d%2269%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2231%22+Y%3d%2269%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2232%22+Y%3d%2269%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2233%22+Y%3d%2269%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2234%22+Y%3d%2269%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2235%22+Y%3d%2269%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2236%22+Y%3d%2269%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2237%22+Y%3d%2269%22+%2f%3e%0d%0a++++++%3cTD+Style%3d%22Class114%22+Merge%3d%22False%22+RowSpan%3d%22%22+ColSpan%3d%22%22+Format%3d%22General%22+Width%3d%2214.25%22+Text%3d%22%22+Height%3d%2215%22+Align%3d%22Left%22+CellHasFormula%3d%22False%22+FontName%3d%22Calibri%22+WrapText%3d%22False%22+FontSize%3d%2210%22+X%3d%2238%22+Y%3d%2269%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2239%22+Y%3d%2269%22+%2f%3e%0d%0a++++%3c%2fTR%3e%0d%0a++++%3cTR%3e%0d%0a++++++%3cTD+Style%3d%22Class202%22+Merge%3d%22False%22+RowSpan%3d%22%22+ColSpan%3d%22%22+Format%3d%22General%22+Width%3d%2224.75%22+Text%3d%2254%22+Height%3d%2215%22+Align%3d%22Left%22+CellHasFormula%3d%22False%22+FontName%3d%22Calibri%22+WrapText%3d%22False%22+FontSize%3d%2211%22+X%3d%221%22+Y%3d%2270%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2270%22+%2f%3e%0d%0a++++++%3cTD+Style%3d%22Class208%22+Merge%3d%22True%22+RowSpan%3d%22%22+ColSpan%3d%222%22+Format%3d%22General%22+Width%3d%2239%22+Text%3d%22%22+Height%3d%2215%22+Align%3d%22Center%22+CellHasFormula%3d%22True%22+FontName%3d%22Arial%22+WrapText%3d%22False%22+FontSize%3d%229%22+X%3d%223%22+Y%3d%2270%22+%2f%3e%0d%0a++++++%3cTD+Style%3d%22Class209%22+Merge%3d%22True%22+RowSpan%3d%22%22+ColSpan%3d%223%22+Format%3d%22%23%2c%23%230.00%22+Width%3d%2267.5%22+Text%3d%22%22+Height%3d%2215%22+Align%3d%22Center%22+CellHasFormula%3d%22True%22+FontName%3d%22Arial%22+WrapText%3d%22False%22+FontSize%3d%229%22+X%3d%225%22+Y%3d%2270%22+%2f%3e%0d%0a++++++%3cTD+Style%3d%22Class209%22+Merge%3d%22True%22+RowSpan%3d%22%22+ColSpan%3d%223%22+Format%3d%22%23%2c%23%230.00%22+Width%3d%2263.75%22+Text%3d%22%22+Height%3d%2215%22+Align%3d%22Center%22+CellHasFormula%3d%22True%22+FontName%3d%22Arial%22+WrapText%3d%22False%22+FontSize%3d%229%22+X%3d%228%22+Y%3d%2270%22+%2f%3e%0d%0a++++++%3cTD+Style%3d%22Class210%22+Merge%3d%22True%22+RowSpan%3d%22%22+ColSpan%3d%223%22+Format%3d%22%23%2c%23%230.00%22+Width%3d%2263.75%22+Text%3d%22%22+Height%3d%2215%22+Align%3d%22Center%22+CellHasFormula%3d%22True%22+FontName%3d%22Arial%22+WrapText%3d%22False%22+FontSize%3d%229%22+X%3d%2211%22+Y%3d%2270%22+%2f%3e%0d%0a++++++%3cTD+Style%3d%22Class211%22+Merge%3d%22True%22+RowSpan%3d%22%22+ColSpan%3d%223%22+Format%3d%22%23%2c%23%230.00%22+Width%3d%2263.75%22+Text%3d%22%22+Height%3d%2215%22+Align%3d%22Center%22+CellHasFormula%3d%22True%22+FontName%3d%22Arial%22+WrapText%3d%22False%22+FontSize%3d%229%22+X%3d%2214%22+Y%3d%2270%22+%2f%3e%0d%0a++++++%3cTD+Style%3d%22Class212%22+Merge%3d%22True%22+RowSpan%3d%22%22+ColSpan%3d%223%22+Format%3d%22%23%2c%23%230.00%22+Width%3d%2263.75%22+Text%3d%22%22+Height%3d%2215%22+Align%3d%22Center%22+CellHasFormula%3d%22True%22+FontName%3d%22Arial%22+WrapText%3d%22False%22+FontSize%3d%229%22+X%3d%2217%22+Y%3d%2270%22+%2f%3e%0d%0a++++++%3cTD+Style%3d%22Class208%22+Merge%3d%22True%22+RowSpan%3d%22%22+ColSpan%3d%223%22+Format%3d%22%23%2c%23%230.00%22+Width%3d%2263.75%22+Text%3d%22%22+Height%3d%2215%22+Align%3d%22Center%22+CellHasFormula%3d%22True%22+FontName%3d%22Arial%22+WrapText%3d%22False%22+FontSize%3d%229%22+X%3d%2220%22+Y%3d%2270%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2270%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2224%22+Y%3d%2270%22+%2f%3e%0d%0a++++++%3cTD+Style%3d%22Class114%22+Merge%3d%22False%22+RowSpan%3d%22%22+ColSpan%3d%22%22+Format%3d%22General%22+Width%3d%2214.25%22+Text%3d%22%22+Height%3d%2215%22+Align%3d%22Left%22+CellHasFormula%3d%22False%22+FontName%3d%22Calibri%22+WrapText%3d%22False%22+FontSize%3d%2210%22+X%3d%2225%22+Y%3d%2270%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2226%22+Y%3d%2270%22+%2f%3e%0d%0a++++++%3cTD+Style%3d%22Class114%22+Merge%3d%22False%22+RowSpan%3d%22%22+ColSpan%3d%22%22+Format%3d%22General%22+Width%3d%2231.5%22+Text%3d%22%22+Height%3d%2215%22+Align%3d%22Left%22+CellHasFormula%3d%22False%22+FontName%3d%22Calibri%22+WrapText%3d%22False%22+FontSize%3d%2210%22+X%3d%2227%22+Y%3d%2270%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2228%22+Y%3d%2270%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2229%22+Y%3d%2270%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2230%22+Y%3d%2270%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2231%22+Y%3d%2270%22+%2f%3</t>
  </si>
  <si>
    <t xml:space="preserve"> 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2232%22+Y%3d%2270%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2233%22+Y%3d%2270%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2234%22+Y%3d%2270%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2235%22+Y%3d%2270%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2236%22+Y%3d%2270%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2237%22+Y%3d%2270%22+%2f%3e%0d%0a++++++%3cTD+Style%3d%22Class114%22+Merge%3d%22False%22+RowSpan%3d%22%22+ColSpan%3d%22%22+Format%3d%22General%22+Width%3d%2214.25%22+Text%3d%22%22+Height%3d%2215%22+Align%3d%22Left%22+CellHasFormula%3d%22False%22+FontName%3d%22Calibri%22+WrapText%3d%22False%22+FontSize%3d%2210%22+X%3d%2238%22+Y%3d%2270%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2239%22+Y%3d%2270%22+%2f%3e%0d%0a++++%3c%2fTR%3e%0d%0a++++%3cTR%3e%0d%0a++++++%3cTD+Style%3d%22Class202%22+Merge%3d%22False%22+RowSpan%3d%22%22+ColSpan%3d%22%22+Format%3d%22General%22+Width%3d%2224.75%22+Text%3d%2255%22+Height%3d%2215%22+Align%3d%22Left%22+CellHasFormula%3d%22False%22+FontName%3d%22Calibri%22+WrapText%3d%22False%22+FontSize%3d%2211%22+X%3d%221%22+Y%3d%2271%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2271%22+%2f%3e%0d%0a++++++%3cTD+Style%3d%22Class203%22+Merge%3d%22True%22+RowSpan%3d%22%22+ColSpan%3d%222%22+Format%3d%22General%22+Width%3d%2239%22+Text%3d%22%22+Height%3d%2215%22+Align%3d%22Center%22+CellHasFormula%3d%22True%22+FontName%3d%22Arial%22+WrapText%3d%22False%22+FontSize%3d%229%22+X%3d%223%22+Y%3d%2271%22+%2f%3e%0d%0a++++++%3cTD+Style%3d%22Class204%22+Merge%3d%22True%22+RowSpan%3d%22%22+ColSpan%3d%223%22+Format%3d%22%23%2c%23%230.00%22+Width%3d%2267.5%22+Text%3d%22%22+Height%3d%2215%22+Align%3d%22Center%22+CellHasFormula%3d%22True%22+FontName%3d%22Arial%22+WrapText%3d%22False%22+FontSize%3d%229%22+X%3d%225%22+Y%3d%2271%22+%2f%3e%0d%0a++++++%3cTD+Style%3d%22Class204%22+Merge%3d%22True%22+RowSpan%3d%22%22+ColSpan%3d%223%22+Format%3d%22%23%2c%23%230.00%22+Width%3d%2263.75%22+Text%3d%22%22+Height%3d%2215%22+Align%3d%22Center%22+CellHasFormula%3d%22True%22+FontName%3d%22Arial%22+WrapText%3d%22False%22+FontSize%3d%229%22+X%3d%228%22+Y%3d%2271%22+%2f%3e%0d%0a++++++%3cTD+Style%3d%22Class205%22+Merge%3d%22True%22+RowSpan%3d%22%22+ColSpan%3d%223%22+Format%3d%22%23%2c%23%230.00%22+Width%3d%2263.75%22+Text%3d%22%22+Height%3d%2215%22+Align%3d%22Center%22+CellHasFormula%3d%22True%22+FontName%3d%22Arial%22+WrapText%3d%22False%22+FontSize%3d%229%22+X%3d%2211%22+Y%3d%2271%22+%2f%3e%0d%0a++++++%3cTD+Style%3d%22Class206%22+Merge%3d%22True%22+RowSpan%3d%22%22+ColSpan%3d%223%22+Format%3d%22%23%2c%23%230.00%22+Width%3d%2263.75%22+Text%3d%22%22+Height%3d%2215%22+Align%3d%22Center%22+CellHasFormula%3d%22True%22+FontName%3d%22Arial%22+WrapText%3d%22False%22+FontSize%3d%229%22+X%3d%2214%22+Y%3d%2271%22+%2f%3e%0d%0a++++++%3cTD+Style%3d%22Class207%22+Merge%3d%22True%22+RowSpan%3d%22%22+ColSpan%3d%223%22+Format%3d%22%23%2c%23%230.00%22+Width%3d%2263.75%22+Text%3d%22%22+Height%3d%2215%22+Align%3d%22Center%22+CellHasFormula%3d%22True%22+FontName%3d%22Arial%22+WrapText%3d%22False%22+FontSize%3d%229%22+X%3d%2217%22+Y%3d%2271%22+%2f%3e%0d%0a++++++%3cTD+Style%3d%22Class203%22+Merge%3d%22True%22+RowSpan%3d%22%22+ColSpan%3d%223%22+Format%3d%22%23%2c%23%230.00%22+Width%3d%2263.75%22+Text%3d%22%22+Height%3d%2215%22+Align%3d%22Center%22+CellHasFormula%3d%22True%22+FontName%3d%22Arial%22+WrapText%3d%22False%22+FontSize%3d%229%22+X%3d%2220%22+Y%3d%2271%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2271%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2224%22+Y%3d%2271%22+%2f%3e%0d%0a++++++%3cTD+Style%3d%22Class114%22+Merge%3d%22False%22+RowSpan%3d%22%22+ColSpan%3d%22%22+Format%3d%22General%22+Width%3d%2214.25%22+Text%3d%22%22+Height%3d%2215%22+Align%3d%22Left%22+CellHasFormula%3d%22False%22+FontName%3d%22Calibri%22+WrapText%3d%22False%22+FontSize%3d%2210%22+X%3d%2225%22+Y%3d%2271%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2226%22+Y%3d%2271%22+%2f%3e%0d%0a++++++%3cTD+Style%3d%22Class114%22+Merge%3d%22False%22+RowSpan%3d%22%22+ColSpan%3d%22%22+Format%3d%22General%22+Width%3d%2231.5%22+Text%3d%22%22+Height%3d%2215%22+Align%3d%22Left%22+CellHasFormula%3d%22False%22+FontName%3d%22Calibri%22+WrapText%3d%22False%22+FontSize%3d%2210%22+X%3d%2227%22+Y%3d%2271%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2228%22+Y%3d%2271%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2229%22+Y%3d%2271%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2230%22+Y%3d%2271%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2231%22+Y%3d%2271%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2232%22+Y%3d%2271%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2233%22+Y%3d%2271%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2234%22+Y%3d%2271%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2235%22+Y%3d%2271%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2236%22+Y%3d%2271%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2237%22+Y%3d%2271%22+%2f%3e%0d%0a++++++%3cTD+Style%3d%22Class114%22+Merge%3d%22False%22+RowSpan%3d%22%22+ColSpan%3d%22%22+Format%3d%22General%22+Width%3d%2214.25%22+Text%3d%22%22+Height%3d%2215%22+Align%3d%22Left%22+CellHasFormula%3d%22False%22+FontName%3d%22Calibri%22+WrapText%3d%22False%22+FontSize%3d%2210%22+X%3d%2238%22+Y%3d%2271%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2239%22+Y%3d%2271%22+%2f%3e%0d%0a++++%3c%2fTR%3e%0d%0a++++%3cTR%3e%0d%0a++++++%3cTD+Style%3d%22Class202%22+Merge%3d%22False%22+RowSpan%3d%22%22+ColSpan%3d%22%22+Format%3d%22General%22+Width%3d%2224.75%22+Text%3d%2256%22+Height%3d%2215%22+Align%3d%22Left%22+CellHasFormula%3d%22False%22+FontName%3d%22Calibri%22+WrapText%3d%22False%22+FontSize%3d%2211%22+X%3d%221%22+Y%3d%2272%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2272%22+%2f%3e%0d%0a++++++%3cTD+Style%3d%22Class208%22+Merge%3d%22True%22+RowSpan%3d%22%22+ColSpan%3d%222%22+Format%3d%22General%22+Width%3d%2239%22+Text%3d%22%22+Height%3d%2215%22+Align%3d%22Center%22+CellHasFormula%3d%22True%22+FontName%3d%22Arial%22+WrapText%3d%22False%22+FontSize%3d%229%22+X%3d%223%22+Y%3d%2272%22+%2f%3e%0d%0a++++++%3cTD+Style%3d%22Class209%22+Merge%3d%22True%22+RowSpan%3d%22%22+ColSpan%3d%223%22+Format%3d%22%23%2c%23%230.00%22+Width%3d%2267.5%22+Text%3d%22%22+Height%3d%2215%22+Align%3d%22Center%22+CellHasFormula%3d%22True%22+FontName%3d%22Arial%22+WrapText%3d%22False%22+FontSize%3d%229%22+X%3d%225%22+Y%3d%2272%22+%2f%3e%0d%0a++++++%3cTD+Style%3d%22Class209%22+Merge%3d%22True%22+RowSpan%3d%22%22+ColSpan%3d%223%22+Format%3d%22%23%2c%23%230.00%22+Width%3d%2263.75%22+Text%3d%22%22+Height%3d%2215%22+Align%3d%22Center%22+CellHasFormula%3d%22True%22+FontName%3d%22Arial%22+WrapText%3d%22False%22+FontSize%3d%229%22+X%3d%228%22+Y%3d%2272%22+%2f%3e%0d%0a++++++%3cTD+Style%3d%22Class210%22+Merge%3d%22True%22+RowSpan%3d%22%22+ColSpan%3d%223%22+Format%3d%22%23%2c%23%230.00%22+Width%3d%2263.75%22+Text%3d%22%22+Height%3d%2215%22+Align%3d%22Center%22+CellHasFormula%3d%22True%22+FontName%3d%22Arial%22+WrapText%3d%22False%22+FontSize%3d%229%22+X%3d%2211%22+Y%3d%2272%22+%2f%3e%0d%0a++++++%3cTD+Style%3d%22Class211%22+Merge%3d%22True%22+RowSpan%3d%22%22+ColSpan%3d%223%22+Format%3d%22%23%2c%23%230.00%22+Width%3d%2263.75%22+Text%3d%22%22+Height%3d%2215%22+Align%3d%22Center%22+CellHasFormula%3d%22True%22+FontName%3d%22Arial%22+WrapText%3d%22False%22+FontSize%3d%229%22+X%3d%2214%22+Y%3d%2272%22+%2f%3e%0d%0a++++++%3cTD+Style%3d%22Class212%22+Merge%3d%22True%22+RowSpan%3d%22%22+ColSpan%3d%223%22+Format%3d%22%23%2c%23%230.00%22+Width%3d%2263.75%22+Text%3d%22%22+Height%3d%2215%22+Align%3d%22Center%22+CellHasFormula%3d%22True%22+FontName%3d%22Arial%22+WrapText%3d%22False%22+FontSize%3d%229%22+X%3d%2217%22+Y%3d%2272%22+%2f%3e%0d%0a++++++%3cTD+Style%3d%22Class208%22+Merge%3d%22True%22+RowSpan%3d%22%22+ColSpan%3d%223%22+Format%3d%22%23%2c%23%230.00%22+Width%3d%2263.75%22+Text%3d%22%22+Height%3d%2215%22+Align%3d%22Center%22+CellHasFormula%3d%22True%22+FontName%3d%22Arial%22+WrapText%3d%22False%22+FontSize%3d%229%22+X%3d%2220%22+Y%3d%2272%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2272%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2224%22+Y%3d%2272%22+%2f%3e%0d%0a++++++%3cTD+Style%3d%22Class114%22+Merge%3d%22False%22+RowSpan%3d%22%22+ColSpan%3d%22%22+Format%3d%22General%22+Width%3d%2214.25%22+Text%3d%22%22+Height%3d%2215%22+Align%3d%22Left%22+CellHasFormula%3d%22False%22+FontName%3d%22Calibri%22+WrapText%3d%22False%22+FontSize%3d%2210%22+X%3d%2225%22+Y%3d%2272%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2226%22+Y%3d%2272%22+%2f%3e%0d%0a++++++%3cTD+Style%3d%22Class114%22+Merge%3d%22False%22+RowSpan%3d%22%22+ColSpan%3d%22%22+Format%3d%22General%22+Width%3d%2231.5%22+Text%3d%22%22+Height%3d%2215%22+Align%3d%22Left%22+CellHasFormula%3d%22False%22+FontName%3d%22Calibri%22+WrapText%3d%22False%22+FontSize%3d%2210%22+X%3d%2227%22+Y%3d%2272%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2228%22+Y%3d%2272%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2229%22+Y%3d%2272%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2230%22+Y%3d%2272%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2231%22+Y%3d%2272%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2232%22+Y%3d%2272%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2233%22+Y%3d%2272%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2234%22+Y%3d%2272%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2235%22+Y%3d%2272%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2236%22+Y%3d%2272%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2237%22+Y%3d%2272%22+%2f%3e%0d%0a++++++%3cTD+Style%3d%22Class114%22+Merge%3d%22False%22+RowSpan%3d%22%22+ColSpan%3d%22%22+Format%3d%22General%22+Width%3d%2214.25%22+Text%3d%22%22+Height%3d%2215%22+Align%3d%22Left%22+CellHasFormula%3d%22False%22+FontName%3d%22Calibri%22+WrapText%3d%22False%22+FontSize%3d%2210%22+X%3d%2238%22+Y%3d%2272%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2239%22+Y%3d%2272%22+%2f%3e%0d%0a++++%3c%2fTR%3e%0d%0a++++%3cTR%3e%0d%0a++++++%3cTD+Style%3d%22Class202%22+Merge%3d%22False%22+RowSpan%3d%22%22+ColSpan%3d%22%22+Format%3d%22General%22+Width%3d%2224.75%22+Text%3d%2257%22+Height%3d%2215%22+Align%3d%22Left%22+CellHasFormula%3d%22False%22+FontName%3d%22Calibri%22+WrapText%3d%22False%22+FontSize%3d%2211%22+X%3d%221%22+Y%3d%2273%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2273%22+%2f%3e%0d%0a++++++%3cTD+Style%3d%22Class203%22+Merge%3d%22True%22+RowSpan%3d%22%22+ColSpan%3d%222%22+Format%3d%22General%22+Width%3d%2239%22+Text%3d%22%22+Height%3d%2215%22+Align%3d%22Center%22+CellHasFormula%3d%22True%22+FontName%3d%22Arial%22+WrapText%3d%22False%22+FontSize%3d%229%22+X%3d%223%22+Y%3d%2273%22+%2f%3e%0d%0a++++++%3cTD+Style%3d%22Class204%22+Merge%3d%22True%22+RowSpan%3d%22%22+ColSpan%3d%223%22+Format%3d%22%23%2c%23%230.00%22+Width%3d%2267.5%22+Text%3d%22%22+Height%3d%2215%22+Align%3d%22Center%22+CellHasFormula%3d%22True%22+FontName%3d%22Arial%22+WrapText%3d%22False%22+FontSize%3d%229%22+X%3d%225%22+Y%3d%2273%22+%2f%3e%0d%0a++++++%3cTD+Style%3d%22Class204%22+Merge%3d%22True%22+RowSpan%3d%22%22+ColSpan%3d%223%22+Format%3d%22%23%2c%23%230.00%22+Width%3d%2263.75%22+Text%3d%22%22+Height%3d%2215%22+Align%3d%22Center%22+CellHasFormula%3d%22True%22+FontName%3d%22Arial%22+WrapText%3d%22False%22+FontSize%3d%229%22+X%3d%228%22+Y%3d%2273%22+%2f%3e%0d%0a++++++%3cTD+Style%3d%22Class205%22+Merge%3d%22True%22+RowSpan%3d%22%22+ColSpan%3d%223%22+Format%3d%22%23%2c%23%230.00%22+Width%3d%2263.75%22+Text%3d%22%22+Height%3d%2215%22+Align%3d%22Center%22+CellHasFormula%3d%22True%22+FontName%3d%22Arial%22+WrapText%3d%22False%22+FontSize%3d%229%22+X%3d%2211%22+Y%3d%2273%22+%2f%3e%0d%0a++++++%3cTD+Style%3d%22Class206%22+Merge%3d%22True%22+RowSpan%3d%22%22+ColSpan%3d%223%22+Format%3d%22%23%2c%23%230.00%22+Width%3d%2263.75%22+Text%3d%22%22+Height%3d%2215%22+Align%3d%22Center%22+CellHasFormula%3d%22True%22+FontName%3d%22Arial%22+WrapText%3d%22False%22+FontSize%3d%229%22+X%3d%2214%22+Y%3d%2273%22+%2f%3e%0d%0a++++++%3cTD+Style%3d%22Class207%22+Merge%3d%22True%22+RowSpan%3d%22%22+ColSpan%3d%223%22+Format%3d%22%23%2c%23%230.00%22+Width%3d%2263.75%22+Text%3d%22%22+Height%3d%2215%22+Align%3d%22Center%22+CellHasFormula%3d%22True%22+FontName%3d%22Arial%22+WrapText%3d%22False%22+FontSize%3d%229%22+X%3d%2217%22+Y%3d%2273%22+%2f%3e%0d%0a++++++%3cTD+Style%3d%22Class203%22+Merge%3d%22True%22+RowSpan%3d%22%22+ColSpan%3d%223%22+Format%3d%22%23%2c%23%230.00%22+Width%3d%2263.75%22+Text%3d%22%22+Height%3d%2215%22+Align%3d%22Center%22+CellHasFormula%3d%22True%22+FontName%3d%22Arial%22+WrapText%3d%22False%22+FontSize%3d%229%22+X%3d%2220%22+Y%3d%2273%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2273%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2224%22+Y%3d%2273%22+%2f%3e%0d%0a++++++%3cTD+Style%3d%22Class114%22+Merge%3d%22False%22+RowSpan%3d%22%22+ColSpan%3d%22%22+Format%3d%22General%22+Width%3d%2214.25%22+Text%3d%22%22+Height%3d%2215%22+Align%3d%22Left%22+CellHasFormula%3d%22False%22+FontName%3d%22Calibri%22+WrapText%3d%22False%22+FontSize%3d%2210%22+X%3d%2225%22+Y%3d%2273%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2226%22+Y%3d%2273%22+%2f%3e%0d%0a++++++%3cTD+Style%3d%22Class114%22+Merge%3d%22False%22+RowSpan%3d%22%22+ColSpan%3d%22%22+Format%3d%22General%22+Width%3d%2231.5%22+Text%3d%22%22+Height%3d%2215%22+Align%3d%22Left%22+CellHasFormula%3d%22False%22+FontName%3d%22Calibri%22+WrapText%3d%22False%22+FontSize%3d%2210%22+X%3d%2227%22+Y%3d%2273%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2228%22+Y%3d%2273%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2229%22+Y%3d%2273%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2230%22+Y%3d%2273%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2231%22+Y%3d%2273%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2232%22+Y%3d%2273%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2233%22+Y%3d%2273%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2234%22+Y%3d%2273%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2235%22+Y%3d%2273%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2236%22+Y%3d%2273%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2237%22+Y%3d%2273%22+%2f%3e%0d%0a++++++%3cTD+Style%3d%22Class114%22+Merge%3d%22False%22+RowSpan%3d%22%22+ColSpan%3d%22%22+Format%3d%22General%22+Width%3d%2214.25%22+Text%3d%22%22+Height%3d%2215%22+Align%3d%22Left%22+CellHasFormula%3d%22False%22+FontName%3d%22Calibri%22+WrapText%3d%22False%22+FontSize%3d%2210%22+X%3d%2238%22+Y%3d%2273%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2239%22+Y%3d%2273%22+%2f%3e%0d%0a++++%3c%2fTR%3e%0d%0a++++%3cTR%3e%0d%0a++++++%3cTD+Style%3d%22Class202%22+Merge%3d%22False%22+RowSpan%3d%22%22+ColSpan%3d%22%22+Format%3d%22General%22+Width%3d%2224.75%22+Text%3d%2258%22+Height%3d%2215%22+Align%3d%22Left%22+CellHasFormula%3d%22False%22+FontName%3d%22Calibri%22+WrapText%3d%22False%22+FontSize%3d%2211%22+X%3d%221%22+Y%3d%2274%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2274%22+%2f%3e%0d%0a++++++%3cTD+Style%3d%22Class208%22+Merge%3d%22True%22+RowSpan%3d%22%22+ColSpan%3d%222%22+Format%3d%22General%22+Width%3d%2239%22+Text%3d%22%22+Height%3d%2215%22+Align%3d%22Center%22+CellHasFormula%3d%22True%22+FontName%3d%22Arial%22+WrapText%3d%22False%22+FontSize%3d%229%22+X%3d%223%22+Y%3d%2274%22+%2f%3e%0d%0a++++++%3cTD+Style%3d%22Class209%22+Merge%3d%22True%22+RowSpan%3d%22%22+ColSpan%3d%223%22+Format%3d%22%23%2c%23%230.00%22+Width%3d%2267.5%22+Text%3d%22%22+Height%3d%2215%22+Align%3d%22Center%22+CellHasFormula%3d%22True%22+FontName%3d%22Arial%22+WrapText%3d%22False%22+FontSize%3d%229%22+X%3d%225%22+Y%3d%2274%22+%2f%3e%0d%0a++++++%3cTD+Style%3d%22Class209%22+Merge%3d%22True%22+RowSpan%3d%22%22+ColSpan%3d%223%22+Format%3d%22%23%2c%23%230.00%22+Width%3d%2263.75%22+Text%3d%22%22+Height%3d%2215%22+Align%3d%22Center%22+CellHasFormula%3d%22True%22+FontName%3d%22Arial%22+WrapText%3d%22False%22+FontSize%3d%229%22+X%3d%228%22+Y%3d%2274%22+%2f%3e%0d%0a++++++%3cTD+Style%3d%22Class210%22+Merge%3d%22True%22+RowSpan%3d%22%22+ColSpan%3d%223%22+Format%3d%22%23%2c%23%230.00%22+Width%3d%2263.75%22+Text%3d%22%22+Height%3d%2215%22+Align%3d%22Center%22+CellHasFormula%3d%22True%22+FontName%3d%22Arial%22+WrapText%3d%22False%22+FontSize%3d%229%22+X%3d%2211%22+Y%3d%2274%22+%2f%3e%0d%0a++++++%3cTD+Style%3d%22Class211%22+Merge%3d%22True%22+RowSpan%3d%22%22+ColSpan%3d%223%22+Format%3d%22%23%2c%23%230.00%22+Width%3d%2263.75%22+Text%3d%22%22+Height%3d%2215%22+Align%3d%22Center%22+CellHasFormula%3d%22True%22+FontName%3d%22Arial%22+WrapText%3d%22False%22+FontSize%3d%229%22+X%3d%2214%22+Y%3d%2274%22+%2f%3e%0d%0a++++++%3cTD+Style%3d%22Class212%22+Merge%3d%22True%22+RowSpan%3d%22%22+ColSpan%3d%223%22+Format%3d%22%23%2c%23%230.00%22+Width%3d%2263.75%22+Text%3d%22%22+Height%3d%2215%22+Align%3d%22Center%22+CellHasFormula%3d%22True%22+FontName%3d%22Arial%22+WrapText%3d%22False%22+FontSize%3d%229%22+X%3d%2217%22+Y%3d%2274%22+%2f%3e%0d%0a++++++%3cTD+Style%3d%22Class208%22+Merge%3d%22True%22+RowSpan%3d%22%22+ColSpan%3d%223%22+Format%3d%22%23%2c%23%230.00%22+Width%3d%2263.75%22+Text%3d%22%22+Height%3d%2215%22+Align%3d%22Center%22+CellHasFormula%3d%22True%22+FontName%3d%22Arial%22+WrapText%3d%22False%22+FontSize%3d%229%22+X%3d%2220%22+Y%3d%2274%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2274%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2224%22+Y%3d%2274%22+%2f%3e%0d%0a++++++%3cTD+Style%3d%22Class114%22+Merge%3d%22False%22+RowSpan%3d%22%22+ColSpan%3d%22%22+Format%3d%22General%22+Width%3d%2214.25%22+Text%3d%22%22+Height%3d%2215%22+Align%3d%22Left%22+CellHasFormula%3d%22False%22+FontName%3d%22Calibri%22+WrapText%3d%22False%22+FontSize%3d%2210%22+X%3d%2225%22+Y%3d%2274%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2226%22+Y%3d%2274%22+%2f%3e%0d%0a++++++%3cTD+Style%3d%22Class114%22+Merge%3d%22False%22+RowSpan%3d%22%22+ColSpan%3d%22%22+Format%3d%22General%22+Width%3d%2231.5%22+Text%3d%22%22+Height%3d%2215%22+Align%3d%22Left%22+CellHasFormula%3d%22False%22+FontName%3d%22Calibri%22+WrapText%3d%22False%22+FontSize%3d%2210%22+X%3d%2227%22+Y%3d%2274%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2228%22+Y%3d%2274%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2229%22+Y%3d%2274%22+%2f%3e%0d%0a++++++%3cTD+Style%3d%22Class114%2</t>
  </si>
  <si>
    <t xml:space="preserve"> 2+Merge%3d%22False%22+RowSpan%3d%22%22+ColSpan%3d%22%22+Format%3d%22General%22+Width%3d%2224.75%22+Text%3d%22%22+Height%3d%2215%22+Align%3d%22Left%22+CellHasFormula%3d%22False%22+FontName%3d%22Calibri%22+WrapText%3d%22False%22+FontSize%3d%2210%22+X%3d%2230%22+Y%3d%2274%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2231%22+Y%3d%2274%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2232%22+Y%3d%2274%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2233%22+Y%3d%2274%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2234%22+Y%3d%2274%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2235%22+Y%3d%2274%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2236%22+Y%3d%2274%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2237%22+Y%3d%2274%22+%2f%3e%0d%0a++++++%3cTD+Style%3d%22Class114%22+Merge%3d%22False%22+RowSpan%3d%22%22+ColSpan%3d%22%22+Format%3d%22General%22+Width%3d%2214.25%22+Text%3d%22%22+Height%3d%2215%22+Align%3d%22Left%22+CellHasFormula%3d%22False%22+FontName%3d%22Calibri%22+WrapText%3d%22False%22+FontSize%3d%2210%22+X%3d%2238%22+Y%3d%2274%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2239%22+Y%3d%2274%22+%2f%3e%0d%0a++++%3c%2fTR%3e%0d%0a++++%3cTR%3e%0d%0a++++++%3cTD+Style%3d%22Class202%22+Merge%3d%22False%22+RowSpan%3d%22%22+ColSpan%3d%22%22+Format%3d%22General%22+Width%3d%2224.75%22+Text%3d%2259%22+Height%3d%2215%22+Align%3d%22Left%22+CellHasFormula%3d%22False%22+FontName%3d%22Calibri%22+WrapText%3d%22False%22+FontSize%3d%2211%22+X%3d%221%22+Y%3d%2275%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2275%22+%2f%3e%0d%0a++++++%3cTD+Style%3d%22Class203%22+Merge%3d%22True%22+RowSpan%3d%22%22+ColSpan%3d%222%22+Format%3d%22General%22+Width%3d%2239%22+Text%3d%22%22+Height%3d%2215%22+Align%3d%22Center%22+CellHasFormula%3d%22True%22+FontName%3d%22Arial%22+WrapText%3d%22False%22+FontSize%3d%229%22+X%3d%223%22+Y%3d%2275%22+%2f%3e%0d%0a++++++%3cTD+Style%3d%22Class204%22+Merge%3d%22True%22+RowSpan%3d%22%22+ColSpan%3d%223%22+Format%3d%22%23%2c%23%230.00%22+Width%3d%2267.5%22+Text%3d%22%22+Height%3d%2215%22+Align%3d%22Center%22+CellHasFormula%3d%22True%22+FontName%3d%22Arial%22+WrapText%3d%22False%22+FontSize%3d%229%22+X%3d%225%22+Y%3d%2275%22+%2f%3e%0d%0a++++++%3cTD+Style%3d%22Class204%22+Merge%3d%22True%22+RowSpan%3d%22%22+ColSpan%3d%223%22+Format%3d%22%23%2c%23%230.00%22+Width%3d%2263.75%22+Text%3d%22%22+Height%3d%2215%22+Align%3d%22Center%22+CellHasFormula%3d%22True%22+FontName%3d%22Arial%22+WrapText%3d%22False%22+FontSize%3d%229%22+X%3d%228%22+Y%3d%2275%22+%2f%3e%0d%0a++++++%3cTD+Style%3d%22Class205%22+Merge%3d%22True%22+RowSpan%3d%22%22+ColSpan%3d%223%22+Format%3d%22%23%2c%23%230.00%22+Width%3d%2263.75%22+Text%3d%22%22+Height%3d%2215%22+Align%3d%22Center%22+CellHasFormula%3d%22True%22+FontName%3d%22Arial%22+WrapText%3d%22False%22+FontSize%3d%229%22+X%3d%2211%22+Y%3d%2275%22+%2f%3e%0d%0a++++++%3cTD+Style%3d%22Class206%22+Merge%3d%22True%22+RowSpan%3d%22%22+ColSpan%3d%223%22+Format%3d%22%23%2c%23%230.00%22+Width%3d%2263.75%22+Text%3d%22%22+Height%3d%2215%22+Align%3d%22Center%22+CellHasFormula%3d%22True%22+FontName%3d%22Arial%22+WrapText%3d%22False%22+FontSize%3d%229%22+X%3d%2214%22+Y%3d%2275%22+%2f%3e%0d%0a++++++%3cTD+Style%3d%22Class207%22+Merge%3d%22True%22+RowSpan%3d%22%22+ColSpan%3d%223%22+Format%3d%22%23%2c%23%230.00%22+Width%3d%2263.75%22+Text%3d%22%22+Height%3d%2215%22+Align%3d%22Center%22+CellHasFormula%3d%22True%22+FontName%3d%22Arial%22+WrapText%3d%22False%22+FontSize%3d%229%22+X%3d%2217%22+Y%3d%2275%22+%2f%3e%0d%0a++++++%3cTD+Style%3d%22Class203%22+Merge%3d%22True%22+RowSpan%3d%22%22+ColSpan%3d%223%22+Format%3d%22%23%2c%23%230.00%22+Width%3d%2263.75%22+Text%3d%22%22+Height%3d%2215%22+Align%3d%22Center%22+CellHasFormula%3d%22True%22+FontName%3d%22Arial%22+WrapText%3d%22False%22+FontSize%3d%229%22+X%3d%2220%22+Y%3d%2275%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2275%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2224%22+Y%3d%2275%22+%2f%3e%0d%0a++++++%3cTD+Style%3d%22Class114%22+Merge%3d%22False%22+RowSpan%3d%22%22+ColSpan%3d%22%22+Format%3d%22General%22+Width%3d%2214.25%22+Text%3d%22%22+Height%3d%2215%22+Align%3d%22Left%22+CellHasFormula%3d%22False%22+FontName%3d%22Calibri%22+WrapText%3d%22False%22+FontSize%3d%2210%22+X%3d%2225%22+Y%3d%2275%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2226%22+Y%3d%2275%22+%2f%3e%0d%0a++++++%3cTD+Style%3d%22Class114%22+Merge%3d%22False%22+RowSpan%3d%22%22+ColSpan%3d%22%22+Format%3d%22General%22+Width%3d%2231.5%22+Text%3d%22%22+Height%3d%2215%22+Align%3d%22Left%22+CellHasFormula%3d%22False%22+FontName%3d%22Calibri%22+WrapText%3d%22False%22+FontSize%3d%2210%22+X%3d%2227%22+Y%3d%2275%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2228%22+Y%3d%2275%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2229%22+Y%3d%2275%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2230%22+Y%3d%2275%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2231%22+Y%3d%2275%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2232%22+Y%3d%2275%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2233%22+Y%3d%2275%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2234%22+Y%3d%2275%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2235%22+Y%3d%2275%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2236%22+Y%3d%2275%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2237%22+Y%3d%2275%22+%2f%3e%0d%0a++++++%3cTD+Style%3d%22Class114%22+Merge%3d%22False%22+RowSpan%3d%22%22+ColSpan%3d%22%22+Format%3d%22General%22+Width%3d%2214.25%22+Text%3d%22%22+Height%3d%2215%22+Align%3d%22Left%22+CellHasFormula%3d%22False%22+FontName%3d%22Calibri%22+WrapText%3d%22False%22+FontSize%3d%2210%22+X%3d%2238%22+Y%3d%2275%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2239%22+Y%3d%2275%22+%2f%3e%0d%0a++++%3c%2fTR%3e%0d%0a++++%3cTR%3e%0d%0a++++++%3cTD+Style%3d%22Class202%22+Merge%3d%22False%22+RowSpan%3d%22%22+ColSpan%3d%22%22+Format%3d%22General%22+Width%3d%2224.75%22+Text%3d%2260%22+Height%3d%2215%22+Align%3d%22Left%22+CellHasFormula%3d%22False%22+FontName%3d%22Calibri%22+WrapText%3d%22False%22+FontSize%3d%2211%22+X%3d%221%22+Y%3d%2276%22+%2f%3e%0d%0a++++++%3cTD+Style%3d%22Class193%22+Merge%3d%22False%22+RowSpan%3d%22%22+ColSpan%3d%22%22+Format%3d%22General%22+Width%3d%2214.25%22+Text%3d%22%22+Height%3d%2215%22+Align%3d%22Left%22+CellHasFormula%3d%22False%22+FontName%3d%22Calibri%22+WrapText%3d%22False%22+FontSize%3d%2211%22+X%3d%222%22+Y%3d%2276%22+%2f%3e%0d%0a++++++%3cTD+Style%3d%22Class208%22+Merge%3d%22True%22+RowSpan%3d%22%22+ColSpan%3d%222%22+Format%3d%22General%22+Width%3d%2239%22+Text%3d%22%22+Height%3d%2215%22+Align%3d%22Center%22+CellHasFormula%3d%22True%22+FontName%3d%22Arial%22+WrapText%3d%22False%22+FontSize%3d%229%22+X%3d%223%22+Y%3d%2276%22+%2f%3e%0d%0a++++++%3cTD+Style%3d%22Class209%22+Merge%3d%22True%22+RowSpan%3d%22%22+ColSpan%3d%223%22+Format%3d%22%23%2c%23%230.00%22+Width%3d%2267.5%22+Text%3d%22%22+Height%3d%2215%22+Align%3d%22Center%22+CellHasFormula%3d%22True%22+FontName%3d%22Arial%22+WrapText%3d%22False%22+FontSize%3d%229%22+X%3d%225%22+Y%3d%2276%22+%2f%3e%0d%0a++++++%3cTD+Style%3d%22Class209%22+Merge%3d%22True%22+RowSpan%3d%22%22+ColSpan%3d%223%22+Format%3d%22%23%2c%23%230.00%22+Width%3d%2263.75%22+Text%3d%22%22+Height%3d%2215%22+Align%3d%22Center%22+CellHasFormula%3d%22True%22+FontName%3d%22Arial%22+WrapText%3d%22False%22+FontSize%3d%229%22+X%3d%228%22+Y%3d%2276%22+%2f%3e%0d%0a++++++%3cTD+Style%3d%22Class210%22+Merge%3d%22True%22+RowSpan%3d%22%22+ColSpan%3d%223%22+Format%3d%22%23%2c%23%230.00%22+Width%3d%2263.75%22+Text%3d%22%22+Height%3d%2215%22+Align%3d%22Center%22+CellHasFormula%3d%22True%22+FontName%3d%22Arial%22+WrapText%3d%22False%22+FontSize%3d%229%22+X%3d%2211%22+Y%3d%2276%22+%2f%3e%0d%0a++++++%3cTD+Style%3d%22Class211%22+Merge%3d%22True%22+RowSpan%3d%22%22+ColSpan%3d%223%22+Format%3d%22%23%2c%23%230.00%22+Width%3d%2263.75%22+Text%3d%22%22+Height%3d%2215%22+Align%3d%22Center%22+CellHasFormula%3d%22True%22+FontName%3d%22Arial%22+WrapText%3d%22False%22+FontSize%3d%229%22+X%3d%2214%22+Y%3d%2276%22+%2f%3e%0d%0a++++++%3cTD+Style%3d%22Class212%22+Merge%3d%22True%22+RowSpan%3d%22%22+ColSpan%3d%223%22+Format%3d%22%23%2c%23%230.00%22+Width%3d%2263.75%22+Text%3d%22%22+Height%3d%2215%22+Align%3d%22Center%22+CellHasFormula%3d%22True%22+FontName%3d%22Arial%22+WrapText%3d%22False%22+FontSize%3d%229%22+X%3d%2217%22+Y%3d%2276%22+%2f%3e%0d%0a++++++%3cTD+Style%3d%22Class208%22+Merge%3d%22True%22+RowSpan%3d%22%22+ColSpan%3d%223%22+Format%3d%22%23%2c%23%230.00%22+Width%3d%2263.75%22+Text%3d%22%22+Height%3d%2215%22+Align%3d%22Center%22+CellHasFormula%3d%22True%22+FontName%3d%22Arial%22+WrapText%3d%22False%22+FontSize%3d%229%22+X%3d%2220%22+Y%3d%2276%22+%2f%3e%0d%0a++++++%3cTD+Style%3d%22Class195%22+Merge%3d%22False%22+RowSpan%3d%22%22+ColSpan%3d%22%22+Format%3d%22General%22+Width%3d%2214.25%22+Text%3d%22%22+Height%3d%2215%22+Align%3d%22Left%22+CellHasFormula%3d%22False%22+FontName%3d%22Calibri%22+WrapText%3d%22False%22+FontSize%3d%2210%22+X%3d%2223%22+Y%3d%2276%22+%2f%3e%0d%0a++++++%3cTD+Style%3d%22Class143%22+Merge%3d%22False%22+RowSpan%3d%22%22+ColSpan%3d%22%22+Format%3d%22General%22+Width%3d%2224.75%22+Text%3d%22%22+Height%3d%2215%22+Align%3d%22Left%22+CellHasFormula%3d%22False%22+FontName%3d%22Calibri%22+WrapText%3d%22False%22+FontSize%3d%2210%22+X%3d%2224%22+Y%3d%2276%22+%2f%3e%0d%0a++++++%3cTD+Style%3d%22Class114%22+Merge%3d%22False%22+RowSpan%3d%22%22+ColSpan%3d%22%22+Format%3d%22General%22+Width%3d%2214.25%22+Text%3d%22%22+Height%3d%2215%22+Align%3d%22Left%22+CellHasFormula%3d%22False%22+FontName%3d%22Calibri%22+WrapText%3d%22False%22+FontSize%3d%2210%22+X%3d%2225%22+Y%3d%2276%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2226%22+Y%3d%2276%22+%2f%3e%0d%0a++++++%3cTD+Style%3d%22Class114%22+Merge%3d%22False%22+RowSpan%3d%22%22+ColSpan%3d%22%22+Format%3d%22General%22+Width%3d%2231.5%22+Text%3d%22%22+Height%3d%2215%22+Align%3d%22Left%22+CellHasFormula%3d%22False%22+FontName%3d%22Calibri%22+WrapText%3d%22False%22+FontSize%3d%2210%22+X%3d%2227%22+Y%3d%2276%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2228%22+Y%3d%2276%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2229%22+Y%3d%2276%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2230%22+Y%3d%2276%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2231%22+Y%3d%2276%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2232%22+Y%3d%2276%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2233%22+Y%3d%2276%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2234%22+Y%3d%2276%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2235%22+Y%3d%2276%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2236%22+Y%3d%2276%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2237%22+Y%3d%2276%22+%2f%3e%0d%0a++++++%3cTD+Style%3d%22Class114%22+Merge%3d%22False%22+RowSpan%3d%22%22+ColSpan%3d%22%22+Format%3d%22General%22+Width%3d%2214.25%22+Text%3d%22%22+Height%3d%2215%22+Align%3d%22Left%22+CellHasFormula%3d%22False%22+FontName%3d%22Calibri%22+WrapText%3d%22False%22+FontSize%3d%2210%22+X%3d%2238%22+Y%3d%2276%22+%2f%3e%0d%0a++++++%3cTD+Style%3d%22Class114%22+Merge%3d%22False%22+RowSpan%3d%22%22+ColSpan%3d%22%22+Format%3d%22General%22+Width%3d%2224.75%22+Text%3d%22%22+Height%3d%2215%22+Align%3d%22Left%22+CellHasFormula%3d%22False%22+FontName%3d%22Calibri%22+WrapText%3d%22False%22+FontSize%3d%2210%22+X%3d%2239%22+Y%3d%2276%22+%2f%3e%0d%0a++++%3c%2fTR%3e%0d%0a++++%3cTR%3e%0d%0a++++++%3cTD+Style%3d%22Class118%22+Merge%3d%22False%22+RowSpan%3d%22%22+ColSpan%3d%22%22+Format%3d%22General%22+Width%3d%2224.75%22+Text%3d%22%22+Height%3d%2215.75%22+Align%3d%22Left%22+CellHasFormula%3d%22False%22+FontName%3d%22Calibri%22+WrapText%3d%22False%22+FontSize%3d%2211%22+X%3d%221%22+Y%3d%2277%22+%2f%3e%0d%0a++++++%3cTD+Style%3d%22Class219%22+Merge%3d%22False%22+RowSpan%3d%22%22+ColSpan%3d%22%22+Format%3d%22General%22+Width%3d%2214.25%22+Text%3d%22%22+Height%3d%2215.75%22+Align%3d%22Left%22+CellHasFormula%3d%22False%22+FontName%3d%22Calibri%22+WrapText%3d%22False%22+FontSize%3d%2211%22+X%3d%222%22+Y%3d%2277%22+%2f%3e%0d%0a++++++%3cTD+Style%3d%22Class220%22+Merge%3d%22True%22+RowSpan%3d%22%22+ColSpan%3d%222%22+Format%3d%22General%22+Width%3d%2239%22+Text%3d%22%22+Height%3d%2215.75%22+Align%3d%22Center%22+CellHasFormula%3d%22False%22+FontName%3d%22Calibri%22+WrapText%3d%22False%22+FontSize%3d%2210%22+X%3d%223%22+Y%3d%2277%22+%2f%3e%0d%0a++++++%3cTD+Style%3d%22Class221%22+Merge%3d%22False%22+RowSpan%3d%22%22+ColSpan%3d%22%22+Format%3d%22General%22+Width%3d%2224.75%22+Text%3d%22%22+Height%3d%2215.75%22+Align%3d%22Left%22+CellHasFormula%3d%22False%22+FontName%3d%22Calibri%22+WrapText%3d%22False%22+FontSize%3d%2210%22+X%3d%225%22+Y%3d%2277%22+%2f%3e%0d%0a++++++%3cTD+Style%3d%22Class221%22+Merge%3d%22False%22+RowSpan%3d%22%22+ColSpan%3d%22%22+Format%3d%22General%22+Width%3d%2214.25%22+Text%3d%22%22+Height%3d%2215.75%22+Align%3d%22Left%22+CellHasFormula%3d%22False%22+FontName%3d%22Calibri%22+WrapText%3d%22False%22+FontSize%3d%2210%22+X%3d%226%22+Y%3d%2277%22+%2f%3e%0d%0a++++++%3cTD+Style%3d%22Class221%22+Merge%3d%22False%22+RowSpan%3d%22%22+ColSpan%3d%22%22+Format%3d%22General%22+Width%3d%2228.5%22+Text%3d%22%22+Height%3d%2215.75%22+Align%3d%22Left%22+CellHasFormula%3d%22False%22+FontName%3d%22Calibri%22+WrapText%3d%22False%22+FontSize%3d%2210%22+X%3d%227%22+Y%3d%2277%22+%2f%3e%0d%0a++++++%3cTD+Style%3d%22Class221%22+Merge%3d%22False%22+RowSpan%3d%22%22+ColSpan%3d%22%22+Format%3d%22General%22+Width%3d%2224.75%22+Text%3d%22%22+Height%3d%2215.75%22+Align%3d%22Left%22+CellHasFormula%3d%22False%22+FontName%3d%22Calibri%22+WrapText%3d%22False%22+FontSize%3d%2210%22+X%3d%228%22+Y%3d%2277%22+%2f%3e%0d%0a++++++%3cTD+Style%3d%22Class221%22+Merge%3d%22False%22+RowSpan%3d%22%22+ColSpan%3d%22%22+Format%3d%22General%22+Width%3d%2214.25%22+Text%3d%22%22+Height%3d%2215.75%22+Align%3d%22Left%22+CellHasFormula%3d%22False%22+FontName%3d%22Calibri%22+WrapText%3d%22False%22+FontSize%3d%2210%22+X%3d%229%22+Y%3d%2277%22+%2f%3e%0d%0a++++++%3cTD+Style%3d%22Class221%22+Merge%3d%22False%22+RowSpan%3d%22%22+ColSpan%3d%22%22+Format%3d%22General%22+Width%3d%2224.75%22+Text%3d%22%22+Height%3d%2215.75%22+Align%3d%22Left%22+CellHasFormula%3d%22False%22+FontName%3d%22Calibri%22+WrapText%3d%22False%22+FontSize%3d%2210%22+X%3d%2210%22+Y%3d%2277%22+%2f%3e%0d%0a++++++%3cTD+Style%3d%22Class221%22+Merge%3d%22False%22+RowSpan%3d%22%22+ColSpan%3d%22%22+Format%3d%22General%22+Width%3d%2224.75%22+Text%3d%22%22+Height%3d%2215.75%22+Align%3d%22Left%22+CellHasFormula%3d%22False%22+FontName%3d%22Calibri%22+WrapText%3d%22False%22+FontSize%3d%2210%22+X%3d%2211%22+Y%3d%2277%22+%2f%3e%0d%0a++++++%3cTD+Style%3d%22Class221%22+Merge%3d%22False%22+RowSpan%3d%22%22+ColSpan%3d%22%22+Format%3d%22General%22+Width%3d%2214.25%22+Text%3d%22%22+Height%3d%2215.75%22+Align%3d%22Left%22+CellHasFormula%3d%22False%22+FontName%3d%22Calibri%22+WrapText%3d%22False%22+FontSize%3d%2210%22+X%3d%2212%22+Y%3d%2277%22+%2f%3e%0d%0a++++++%3cTD+Style%3d%22Class221%22+Merge%3d%22False%22+RowSpan%3d%22%22+ColSpan%3d%22%22+Format%3d%22General%22+Width%3d%2224.75%22+Text%3d%22%22+Height%3d%2215.75%22+Align%3d%22Left%22+CellHasFormula%3d%22False%22+FontName%3d%22Calibri%22+WrapText%3d%22False%22+FontSize%3d%2210%22+X%3d%2213%22+Y%3d%2277%22+%2f%3e%0d%0a++++++%3cTD+Style%3d%22Class221%22+Merge%3d%22False%22+RowSpan%3d%22%22+ColSpan%3d%22%22+Format%3d%22General%22+Width%3d%2224.75%22+Text%3d%22%22+Height%3d%2215.75%22+Align%3d%22Left%22+CellHasFormula%3d%22False%22+FontName%3d%22Calibri%22+WrapText%3d%22False%22+FontSize%3d%2210%22+X%3d%2214%22+Y%3d%2277%22+%2f%3e%0d%0a++++++%3cTD+Style%3d%22Class221%22+Merge%3d%22False%22+RowSpan%3d%22%22+ColSpan%3d%22%22+Format%3d%22General%22+Width%3d%2214.25%22+Text%3d%22%22+Height%3d%2215.75%22+Align%3d%22Left%22+CellHasFormula%3d%22False%22+FontName%3d%22Calibri%22+WrapText%3d%22False%22+FontSize%3d%2210%22+X%3d%2215%22+Y%3d%2277%22+%2f%3e%0d%0a++++++%3cTD+Style%3d%22Class221%22+Merge%3d%22False%22+RowSpan%3d%22%22+ColSpan%3d%22%22+Format%3d%22General%22+Width%3d%2224.75%22+Text%3d%22%22+Height%3d%2215.75%22+Align%3d%22Left%22+CellHasFormula%3d%22False%22+FontName%3d%22Calibri%22+WrapText%3d%22False%22+FontSize%3d%2210%22+X%3d%2216%22+Y%3d%2277%22+%2f%3e%0d%0a++++++%3cTD+Style%3d%22Class221%22+Merge%3d%22False%22+RowSpan%3d%22%22+ColSpan%3d%22%22+Format%3d%22General%22+Width%3d%2224.75%22+Text%3d%22%22+Height%3d%2215.75%22+Align%3d%22Left%22+CellHasFormula%3d%22False%22+FontName%3d%22Calibri%22+WrapText%3d%22False%22+FontSize%3d%2210%22+X%3d%2217%22+Y%3d%2277%22+%2f%3e%0d%0a++++++%3cTD+Style%3d%22Class221%22+Merge%3d%22False%22+RowSpan%3d%22%22+ColSpan%3d%22%22+Format%3d%22General%22+Width%3d%2214.25%22+Text%3d%22%22+Height%3d%2215.75%22+Align%3d%22Left%22+CellHasFormula%3d%22False%22+FontName%3d%22Calibri%22+WrapText%3d%22False%22+FontSize%3d%2210%22+X%3d%2218%22+Y%3d%2277%22+%2f%3e%0d%0a++++++%3cTD+Style%3d%22Class221%22+Merge%3d%22False%22+RowSpan%3d%22%22+ColSpan%3d%22%22+Format%3d%22General%22+Width%3d%2224.75%22+Text%3d%22%22+Height%3d%2215.75%22+Align%3d%22Left%22+CellHasFormula%3d%22False%22+FontName%3d%22Calibri%22+WrapText%3d%22False%22+FontSize%3d%2210%22+X%3d%2219%22+Y%3d%2277%22+%2f%3e%0d%0a++++++%3cTD+Style%3d%22Class221%22+Merge%3d%22False%22+RowSpan%3d%22%22+ColSpan%3d%22%22+Format%3d%22General%22+Width%3d%2224.75%22+Text%3d%22%22+Height%3d%2215.75%22+Align%3d%22Left%22+CellHasFormula%3d%22False%22+FontName%3d%22Calibri%22+WrapText%3d%22False%22+FontSize%3d%2210%22+X%3d%2220%22+Y%3d%2277%22+%2f%3e%0d%0a++++++%3cTD+Style%3d%22Class221%22+Merge%3d%22False%22+RowSpan%3d%22%22+ColSpan%3d%22%22+Format%3d%22General%22+Width%3d%2214.25%22+Text%3d%22%22+Height%3d%2215.75%22+Align%3d%22Left%22+CellHasFormula%3d%22False%22+FontName%3d%22Calibri%22+WrapText%3d%22False%22+FontSize%3d%2210%22+X%3d%2221%22+Y%3d%2277%22+%2f%3e%0d%0a++++++%3cTD+Style%3d%22Class221%22+Merge%3d%22False%22+RowSpan%3d%22%22+ColSpan%3d%22%22+Format%3d%22General%22+Width%3d%2224.75%22+Text%3d%22%22+Height%3d%2215.75%22+Align%3d%22Left%22+CellHasFormula%3d%22False%22+FontName%3d%22Calibri%22+WrapText%3d%22False%22+FontSize%3d%2210%22+X%3d%2222%22+Y%3d%2277%22+%2f%3e%0d%0a++++++%3cTD+Style%3d%22Class222%22+Merge%3d%22False%22+RowSpan%3d%22%22+ColSpan%3d%22%22+Format%3d%22General%22+Width%3d%2214.25%22+Text%3d%22%22+Height%3d%2215.75%22+Align%3d%22Left%22+CellHasFormula%3d%22False%22+FontName%3d%22Calibri%22+WrapText%3d%22False%22+FontSize%3d%2210%22+X%3d%2223%22+Y%3d%2277%22+%2f%3e%0d%0a++++++%3cTD+Style%3d%22Class143%22+Merge%3d%22False%22+RowSpan%3d%22%22+ColSpan%3d%22%22+Format%3d%22General%22+Width%3d%2224.75%22+Text%3d%22%22+Height%3d%2215.75%22+Align%3d%22Left%22+CellHasFormula%3d%22False%22+FontName%3d%22Calibri%22+WrapText%3d%22False%22+FontSize%3d%2210%22+X%3d%2224%22+Y%3d%2277%22+%2f%3e%0d%0a++++++%3cTD+Style%3d%22Class114%22+Merge%3d%22False%22+RowSpan%3d%22%22+ColSpan%3d%22%22+Format%3d%22General%22+Width%3d%2214.25%22+Text%3d%22%22+Height%3d%2215.75%22+Align%3d%22Left%22+CellHasFormula%3d%22False%22+FontName%3d%22Calibri%22+WrapText%3d%22False%22+FontSize%3d%2210%22+X%3d%2225%22+Y%3d%2277%22+%2f%3e%0d%0a++++++%3cTD+Style%3d%22Class114%22+Merge%3d%22False%22+RowSpan%3d%22%22+ColSpan%3d%22%22+Format%3d%22General%22+Width%3d%2224.75%22+Text%3d%22%22+Height%3d%2215.75%22+Align%3d%22Left%22+CellHasFormula%3d%22False%22+FontName%3d%22Calibri%22+WrapText%3d%22False%22+FontSize%3d%2210%22+X%3d%2226%22+Y%3d%2277%22+%2f%3e%0d%0a++++++%3cTD+Style%3d%22Class114%22+Merge%3d%22False%22+RowSpan%3d%22%22+ColSpan%3d%22%22+Format%3d%22General%22+Width%3d%2231.5%22+Text%3d%22%22+Height%3d%2215.75%22+Align%3d%22Left%22+CellHasFormula%3d%22False%22+FontName%3d%22Calibri%22+WrapText%3d%22False%22+FontSize%3d%2210%22+X%3d%2227%22+Y%3d%2277%22+%2f%3e%0d%0a++++++%3cTD+Style%3d%22Class114%22+Merge%3d%22False%22+RowSpan%3d%22%22+ColSpan%3d%22%22+Format%3d%22General%22+Width%3d%2224.75%22+Text%3d%22%22+Height%3d%2215.75%22+Align%3d%22Left%22+CellHasFormula%3d%22False%22+FontName%3d%22Calibri%22+WrapText%3d%22False%22+FontSize%3d%2210%22+X%3d%2228%22+Y%3d%2277%22+%2f%3e%0d%0a++++++%3cTD+Style%3d%22Class114%22+Merge%3d%22False%22+RowSpan%3d%22%22+ColSpan%3d%22%22+Format%3d%22General%22+Width%3d%2224.75%22+Text%3d%22%22+Height%3d%2215.75%22+Align%3d%22Left%22+CellHasFormula%3d%22False%22+FontName%3d%22Calibri%22+WrapText%3d%22False%22+FontSize%3d%2210%22+X%3d%2229%22+Y%3d%2277%22+%2f%3e%0d%0a++++++%3cTD+Style%3d%22Class114%22+Merge%3d%22False%22+RowSpan%3d%22%22+ColSpan%3d%22%22+Format%3d%22General%22+Width%3d%2224.75%22+Text%3d%22%22+Height%3d%2215.75%22+Align%3d%22Left%22+CellHasFormula%3d%22False%22+FontName%3d%22Calibri%22+WrapText%3d%22False%22+FontSize%3d%2210%22+X%3d%2230%22+Y%3d%2277%22+%2f%3e%0d%0a++++++%3cTD+Style%3d%22Class114%22+Merge%3d%22False%22+RowSpan%3d%22%22+ColSpan%3d%22%22+Format%3d%22General%22+Width%3d%2224.75%22+Text%3d%22%22+Height%3d%2215.75%22+Align%3d%22Left%22+CellHasFormula%3d%22False%22+FontName%3d%22Calibri%22+WrapText%3d%22False%22+FontSize%3d%2210%22+X%3d%2231%22+Y%3d%2277%22+%2f%3e%0d%0a++++++%3cTD+Style%3d%22Class114%22+Merge%3d%22False%22+RowSpan%3d%22%22+ColSpan%3d%22%22+Format%3d%22General%22+Width%3d%2224.75%22+Text%3d%22%22+Height%3d%2215.75%22+Align%3d%22Left%22+CellHasFormula%3d%22False%22+FontName%3d%22Calibri%22+WrapText%3d%22False%22+FontSize%3d%2210%22+X%3d%2232%22+Y%3d%2277%22+%2f%3e%0d%0a++++++%3cTD+Style%3d%22Class114%22+Merge%3d%22False%22+RowSpan%3d%22%22+ColSpan%3d%22%22+Format%3d%22General%22+Width%3d%2224.75%22+Text%3d%22%22+Height%3d%2215.75%22+Align%3d%22Left%22+CellHasFormula%3d%22False%22+FontName%3d%22Calibri%22+WrapText%3d%22False%22+FontSize%3d%2210%22+X%3d%2233%22+Y%3d%2277%22+%2f%3e%0d%0a++++++%3cTD+Style%3d%22Class114%22+Merge%3d%22False%22+RowSpan%3d%22%22+ColSpan%3d%22%22+Format%3d%22General%22+Width%3d%2224.75%22+Text%3d%22%22+Height%3d%2215.75%22+Align%3d%22Left%22+CellHasFormula%3d%22False%22+FontName%3d%22Calibri%22+WrapText%3d%22False%22+FontSize%3d%2210%22+X%3d%2234%22+Y%3d%2277%22+%2f%3e%0d%0a++++++%3cTD+Style%3d%22Class114%22+Merge%3d%22False%22+RowSpan%3d%22%22+ColSpan%3d%22%22+Format%3d%22General%22+Width%3d%2224.75%22+Text%3d%22%22+Height%3d%2215.75%22+Align%3d%22Left%22+CellHasFormula%3d%22False%22+FontName%3d%22Calibri%22+WrapText%3d%22False%22+FontSize%3d%2210%22+X%3d%2235%22+Y%3d%2277%22+%2f%3e%0d%0a++++++%3cTD+Style%3d%22Class114%22+Merge%3d%22False%22+RowSpan%3d%22%22+ColSpan%3d%22%22+Format%3d%22General%22+Width%3d%2224.75%22+Text%3d%22%22+Height%3d%2215.75%22+Align%3d%22Left%22+CellHasFormula%3d%22False%22+FontName%3d%22Calibri%22+WrapText%3d%22False%22+FontSize%3d%2210%22+X%3d%2236%22+Y%3d%2277%22+%2f%3e%0d%0a++++++%3cTD+Style%3d%22Class114%22+Merge%3d%22False%22+RowSpan%3d%22%22+ColSpan%3d%22%22+Format%3d%22General%22+Width%3d%2224.75%22+Text%3d%22%22+Height%3d%2215.75%22+Align%3d%22Left%22+CellHasFormula%3d%22False%22+FontName%3d%22Calibri%22+WrapText%3d%22False%22+FontSize%3d%2210%22+X%3d%2237%22+Y%3d%2277%22+%2f%3e%0d%0a++++++%3cTD+Style%3d%22Class114%22+Merge%3d%22False%22+RowSpan%3d%22%22+ColSpan%3d%22%22+Format%3d%22General%22+Width%3d%2214.25%22+Text%3d%22%22+Height%3d%2215.75%22+Align%3d%22Left%22+CellHasFormula%3d%22False%22+FontName%3d%22Calibri%22+WrapText%3d%22False%22+FontSize%3d%2210%22+X%3d%2238%22+Y%3d%2277%22+%2f%3e%0d%0a++++++%3cTD+Style%3d%22Class113%22+Merge%3d%22False%22+RowSpan%3d%22%22+ColSpan%3d%22%22+Format%3d%22General%22+Width%3d%2224.75%22+Text%3d%22%22+Height%3d%2215.75%22+Align%3d%22Left%22+CellHasFormula%3d%22False%22+FontName%3d%22Calibri%22+WrapText%3d%22False%22+FontSize%3d%2211%22+X%3d%2239%22+Y%3d%2277%22+%2f%3e%0d%0a++++%3c%2fTR%3e%0d%0a++++%3cTR%3e%0d%0a++++++%3cTD+Style%3d%22Class113%22+Merge%3d%22False%22+RowSpan%3d%22%22+ColSpan%3d%22%22+Format%3d%22General%22+Width%3d%2224.75%22+Text%3d%22%22+Height%3d%2215.75%22+Align%3d%22Left%22+CellHasFormula%3d%22False%22+FontName%3d%22Calibri%22+WrapText%3d%22False%22+FontSize%3d%2211%22+X%3d%221%22+Y%3d%2278%22+%2f%3e%0d%0a++++++%3cTD+Style%3d%22Class223%22+Merge%3d%22False%22+RowSpan%3d%22%22+ColSpan%3d%22%22+Format%3d%22General%22+Width%3d%2214.25%22+Text%3d%22%22+Height%3d%2215.75%22+Align%3d%22Left%22+CellHasFormula%3d%22False%22+FontName%3d%22Calibri%22+WrapText%3d%22False%22+FontSize%3d%2211%22+X%3d%222%22+Y%3d%2278%22+%2f%3e%0d%0a++++++%3cTD+Style%3d%22Class22</t>
  </si>
  <si>
    <t xml:space="preserve"> 4%22+Merge%3d%22True%22+RowSpan%3d%22%22+ColSpan%3d%222%22+Format%3d%22General%22+Width%3d%2239%22+Text%3d%22%22+Height%3d%2215.75%22+Align%3d%22Center%22+CellHasFormula%3d%22False%22+FontName%3d%22Calibri%22+WrapText%3d%22False%22+FontSize%3d%2210%22+X%3d%223%22+Y%3d%2278%22+%2f%3e%0d%0a++++++%3cTD+Style%3d%22Class218%22+Merge%3d%22False%22+RowSpan%3d%22%22+ColSpan%3d%22%22+Format%3d%22General%22+Width%3d%2224.75%22+Text%3d%22%22+Height%3d%2215.75%22+Align%3d%22Left%22+CellHasFormula%3d%22False%22+FontName%3d%22Calibri%22+WrapText%3d%22False%22+FontSize%3d%2210%22+X%3d%225%22+Y%3d%2278%22+%2f%3e%0d%0a++++++%3cTD+Style%3d%22Class218%22+Merge%3d%22False%22+RowSpan%3d%22%22+ColSpan%3d%22%22+Format%3d%22General%22+Width%3d%2214.25%22+Text%3d%22%22+Height%3d%2215.75%22+Align%3d%22Left%22+CellHasFormula%3d%22False%22+FontName%3d%22Calibri%22+WrapText%3d%22False%22+FontSize%3d%2210%22+X%3d%226%22+Y%3d%2278%22+%2f%3e%0d%0a++++++%3cTD+Style%3d%22Class218%22+Merge%3d%22False%22+RowSpan%3d%22%22+ColSpan%3d%22%22+Format%3d%22General%22+Width%3d%2228.5%22+Text%3d%22%22+Height%3d%2215.75%22+Align%3d%22Left%22+CellHasFormula%3d%22False%22+FontName%3d%22Calibri%22+WrapText%3d%22False%22+FontSize%3d%2210%22+X%3d%227%22+Y%3d%2278%22+%2f%3e%0d%0a++++++%3cTD+Style%3d%22Class218%22+Merge%3d%22False%22+RowSpan%3d%22%22+ColSpan%3d%22%22+Format%3d%22General%22+Width%3d%2224.75%22+Text%3d%22%22+Height%3d%2215.75%22+Align%3d%22Left%22+CellHasFormula%3d%22False%22+FontName%3d%22Calibri%22+WrapText%3d%22False%22+FontSize%3d%2210%22+X%3d%228%22+Y%3d%2278%22+%2f%3e%0d%0a++++++%3cTD+Style%3d%22Class218%22+Merge%3d%22False%22+RowSpan%3d%22%22+ColSpan%3d%22%22+Format%3d%22General%22+Width%3d%2214.25%22+Text%3d%22%22+Height%3d%2215.75%22+Align%3d%22Left%22+CellHasFormula%3d%22False%22+FontName%3d%22Calibri%22+WrapText%3d%22False%22+FontSize%3d%2210%22+X%3d%229%22+Y%3d%2278%22+%2f%3e%0d%0a++++++%3cTD+Style%3d%22Class218%22+Merge%3d%22False%22+RowSpan%3d%22%22+ColSpan%3d%22%22+Format%3d%22General%22+Width%3d%2224.75%22+Text%3d%22%22+Height%3d%2215.75%22+Align%3d%22Left%22+CellHasFormula%3d%22False%22+FontName%3d%22Calibri%22+WrapText%3d%22False%22+FontSize%3d%2210%22+X%3d%2210%22+Y%3d%2278%22+%2f%3e%0d%0a++++++%3cTD+Style%3d%22Class218%22+Merge%3d%22False%22+RowSpan%3d%22%22+ColSpan%3d%22%22+Format%3d%22General%22+Width%3d%2224.75%22+Text%3d%22%22+Height%3d%2215.75%22+Align%3d%22Left%22+CellHasFormula%3d%22False%22+FontName%3d%22Calibri%22+WrapText%3d%22False%22+FontSize%3d%2210%22+X%3d%2211%22+Y%3d%2278%22+%2f%3e%0d%0a++++++%3cTD+Style%3d%22Class218%22+Merge%3d%22False%22+RowSpan%3d%22%22+ColSpan%3d%22%22+Format%3d%22General%22+Width%3d%2214.25%22+Text%3d%22%22+Height%3d%2215.75%22+Align%3d%22Left%22+CellHasFormula%3d%22False%22+FontName%3d%22Calibri%22+WrapText%3d%22False%22+FontSize%3d%2210%22+X%3d%2212%22+Y%3d%2278%22+%2f%3e%0d%0a++++++%3cTD+Style%3d%22Class218%22+Merge%3d%22False%22+RowSpan%3d%22%22+ColSpan%3d%22%22+Format%3d%22General%22+Width%3d%2224.75%22+Text%3d%22%22+Height%3d%2215.75%22+Align%3d%22Left%22+CellHasFormula%3d%22False%22+FontName%3d%22Calibri%22+WrapText%3d%22False%22+FontSize%3d%2210%22+X%3d%2213%22+Y%3d%2278%22+%2f%3e%0d%0a++++++%3cTD+Style%3d%22Class218%22+Merge%3d%22False%22+RowSpan%3d%22%22+ColSpan%3d%22%22+Format%3d%22General%22+Width%3d%2224.75%22+Text%3d%22%22+Height%3d%2215.75%22+Align%3d%22Left%22+CellHasFormula%3d%22False%22+FontName%3d%22Calibri%22+WrapText%3d%22False%22+FontSize%3d%2210%22+X%3d%2214%22+Y%3d%2278%22+%2f%3e%0d%0a++++++%3cTD+Style%3d%22Class218%22+Merge%3d%22False%22+RowSpan%3d%22%22+ColSpan%3d%22%22+Format%3d%22General%22+Width%3d%2214.25%22+Text%3d%22%22+Height%3d%2215.75%22+Align%3d%22Left%22+CellHasFormula%3d%22False%22+FontName%3d%22Calibri%22+WrapText%3d%22False%22+FontSize%3d%2210%22+X%3d%2215%22+Y%3d%2278%22+%2f%3e%0d%0a++++++%3cTD+Style%3d%22Class218%22+Merge%3d%22False%22+RowSpan%3d%22%22+ColSpan%3d%22%22+Format%3d%22General%22+Width%3d%2224.75%22+Text%3d%22%22+Height%3d%2215.75%22+Align%3d%22Left%22+CellHasFormula%3d%22False%22+FontName%3d%22Calibri%22+WrapText%3d%22False%22+FontSize%3d%2210%22+X%3d%2216%22+Y%3d%2278%22+%2f%3e%0d%0a++++++%3cTD+Style%3d%22Class218%22+Merge%3d%22False%22+RowSpan%3d%22%22+ColSpan%3d%22%22+Format%3d%22General%22+Width%3d%2224.75%22+Text%3d%22%22+Height%3d%2215.75%22+Align%3d%22Left%22+CellHasFormula%3d%22False%22+FontName%3d%22Calibri%22+WrapText%3d%22False%22+FontSize%3d%2210%22+X%3d%2217%22+Y%3d%2278%22+%2f%3e%0d%0a++++++%3cTD+Style%3d%22Class218%22+Merge%3d%22False%22+RowSpan%3d%22%22+ColSpan%3d%22%22+Format%3d%22General%22+Width%3d%2214.25%22+Text%3d%22%22+Height%3d%2215.75%22+Align%3d%22Left%22+CellHasFormula%3d%22False%22+FontName%3d%22Calibri%22+WrapText%3d%22False%22+FontSize%3d%2210%22+X%3d%2218%22+Y%3d%2278%22+%2f%3e%0d%0a++++++%3cTD+Style%3d%22Class218%22+Merge%3d%22False%22+RowSpan%3d%22%22+ColSpan%3d%22%22+Format%3d%22General%22+Width%3d%2224.75%22+Text%3d%22%22+Height%3d%2215.75%22+Align%3d%22Left%22+CellHasFormula%3d%22False%22+FontName%3d%22Calibri%22+WrapText%3d%22False%22+FontSize%3d%2210%22+X%3d%2219%22+Y%3d%2278%22+%2f%3e%0d%0a++++++%3cTD+Style%3d%22Class218%22+Merge%3d%22False%22+RowSpan%3d%22%22+ColSpan%3d%22%22+Format%3d%22General%22+Width%3d%2224.75%22+Text%3d%22%22+Height%3d%2215.75%22+Align%3d%22Left%22+CellHasFormula%3d%22False%22+FontName%3d%22Calibri%22+WrapText%3d%22False%22+FontSize%3d%2210%22+X%3d%2220%22+Y%3d%2278%22+%2f%3e%0d%0a++++++%3cTD+Style%3d%22Class218%22+Merge%3d%22False%22+RowSpan%3d%22%22+ColSpan%3d%22%22+Format%3d%22General%22+Width%3d%2214.25%22+Text%3d%22%22+Height%3d%2215.75%22+Align%3d%22Left%22+CellHasFormula%3d%22False%22+FontName%3d%22Calibri%22+WrapText%3d%22False%22+FontSize%3d%2210%22+X%3d%2221%22+Y%3d%2278%22+%2f%3e%0d%0a++++++%3cTD+Style%3d%22Class218%22+Merge%3d%22False%22+RowSpan%3d%22%22+ColSpan%3d%22%22+Format%3d%22General%22+Width%3d%2224.75%22+Text%3d%22%22+Height%3d%2215.75%22+Align%3d%22Left%22+CellHasFormula%3d%22False%22+FontName%3d%22Calibri%22+WrapText%3d%22False%22+FontSize%3d%2210%22+X%3d%2222%22+Y%3d%2278%22+%2f%3e%0d%0a++++++%3cTD+Style%3d%22Class218%22+Merge%3d%22False%22+RowSpan%3d%22%22+ColSpan%3d%22%22+Format%3d%22General%22+Width%3d%2214.25%22+Text%3d%22%22+Height%3d%2215.75%22+Align%3d%22Left%22+CellHasFormula%3d%22False%22+FontName%3d%22Calibri%22+WrapText%3d%22False%22+FontSize%3d%2210%22+X%3d%2223%22+Y%3d%2278%22+%2f%3e%0d%0a++++++%3cTD+Style%3d%22Class114%22+Merge%3d%22False%22+RowSpan%3d%22%22+ColSpan%3d%22%22+Format%3d%22General%22+Width%3d%2224.75%22+Text%3d%22%22+Height%3d%2215.75%22+Align%3d%22Left%22+CellHasFormula%3d%22False%22+FontName%3d%22Calibri%22+WrapText%3d%22False%22+FontSize%3d%2210%22+X%3d%2224%22+Y%3d%2278%22+%2f%3e%0d%0a++++++%3cTD+Style%3d%22Class114%22+Merge%3d%22False%22+RowSpan%3d%22%22+ColSpan%3d%22%22+Format%3d%22General%22+Width%3d%2214.25%22+Text%3d%22%22+Height%3d%2215.75%22+Align%3d%22Left%22+CellHasFormula%3d%22False%22+FontName%3d%22Calibri%22+WrapText%3d%22False%22+FontSize%3d%2210%22+X%3d%2225%22+Y%3d%2278%22+%2f%3e%0d%0a++++++%3cTD+Style%3d%22Class114%22+Merge%3d%22False%22+RowSpan%3d%22%22+ColSpan%3d%22%22+Format%3d%22General%22+Width%3d%2224.75%22+Text%3d%22%22+Height%3d%2215.75%22+Align%3d%22Left%22+CellHasFormula%3d%22False%22+FontName%3d%22Calibri%22+WrapText%3d%22False%22+FontSize%3d%2210%22+X%3d%2226%22+Y%3d%2278%22+%2f%3e%0d%0a++++++%3cTD+Style%3d%22Class114%22+Merge%3d%22False%22+RowSpan%3d%22%22+ColSpan%3d%22%22+Format%3d%22General%22+Width%3d%2231.5%22+Text%3d%22%22+Height%3d%2215.75%22+Align%3d%22Left%22+CellHasFormula%3d%22False%22+FontName%3d%22Calibri%22+WrapText%3d%22False%22+FontSize%3d%2210%22+X%3d%2227%22+Y%3d%2278%22+%2f%3e%0d%0a++++++%3cTD+Style%3d%22Class114%22+Merge%3d%22False%22+RowSpan%3d%22%22+ColSpan%3d%22%22+Format%3d%22General%22+Width%3d%2224.75%22+Text%3d%22%22+Height%3d%2215.75%22+Align%3d%22Left%22+CellHasFormula%3d%22False%22+FontName%3d%22Calibri%22+WrapText%3d%22False%22+FontSize%3d%2210%22+X%3d%2228%22+Y%3d%2278%22+%2f%3e%0d%0a++++++%3cTD+Style%3d%22Class114%22+Merge%3d%22False%22+RowSpan%3d%22%22+ColSpan%3d%22%22+Format%3d%22General%22+Width%3d%2224.75%22+Text%3d%22%22+Height%3d%2215.75%22+Align%3d%22Left%22+CellHasFormula%3d%22False%22+FontName%3d%22Calibri%22+WrapText%3d%22False%22+FontSize%3d%2210%22+X%3d%2229%22+Y%3d%2278%22+%2f%3e%0d%0a++++++%3cTD+Style%3d%22Class114%22+Merge%3d%22False%22+RowSpan%3d%22%22+ColSpan%3d%22%22+Format%3d%22General%22+Width%3d%2224.75%22+Text%3d%22%22+Height%3d%2215.75%22+Align%3d%22Left%22+CellHasFormula%3d%22False%22+FontName%3d%22Calibri%22+WrapText%3d%22False%22+FontSize%3d%2210%22+X%3d%2230%22+Y%3d%2278%22+%2f%3e%0d%0a++++++%3cTD+Style%3d%22Class114%22+Merge%3d%22False%22+RowSpan%3d%22%22+ColSpan%3d%22%22+Format%3d%22General%22+Width%3d%2224.75%22+Text%3d%22%22+Height%3d%2215.75%22+Align%3d%22Left%22+CellHasFormula%3d%22False%22+FontName%3d%22Calibri%22+WrapText%3d%22False%22+FontSize%3d%2210%22+X%3d%2231%22+Y%3d%2278%22+%2f%3e%0d%0a++++++%3cTD+Style%3d%22Class114%22+Merge%3d%22False%22+RowSpan%3d%22%22+ColSpan%3d%22%22+Format%3d%22General%22+Width%3d%2224.75%22+Text%3d%22%22+Height%3d%2215.75%22+Align%3d%22Left%22+CellHasFormula%3d%22False%22+FontName%3d%22Calibri%22+WrapText%3d%22False%22+FontSize%3d%2210%22+X%3d%2232%22+Y%3d%2278%22+%2f%3e%0d%0a++++++%3cTD+Style%3d%22Class114%22+Merge%3d%22False%22+RowSpan%3d%22%22+ColSpan%3d%22%22+Format%3d%22General%22+Width%3d%2224.75%22+Text%3d%22%22+Height%3d%2215.75%22+Align%3d%22Left%22+CellHasFormula%3d%22False%22+FontName%3d%22Calibri%22+WrapText%3d%22False%22+FontSize%3d%2210%22+X%3d%2233%22+Y%3d%2278%22+%2f%3e%0d%0a++++++%3cTD+Style%3d%22Class114%22+Merge%3d%22False%22+RowSpan%3d%22%22+ColSpan%3d%22%22+Format%3d%22General%22+Width%3d%2224.75%22+Text%3d%22%22+Height%3d%2215.75%22+Align%3d%22Left%22+CellHasFormula%3d%22False%22+FontName%3d%22Calibri%22+WrapText%3d%22False%22+FontSize%3d%2210%22+X%3d%2234%22+Y%3d%2278%22+%2f%3e%0d%0a++++++%3cTD+Style%3d%22Class114%22+Merge%3d%22False%22+RowSpan%3d%22%22+ColSpan%3d%22%22+Format%3d%22General%22+Width%3d%2224.75%22+Text%3d%22%22+Height%3d%2215.75%22+Align%3d%22Left%22+CellHasFormula%3d%22False%22+FontName%3d%22Calibri%22+WrapText%3d%22False%22+FontSize%3d%2210%22+X%3d%2235%22+Y%3d%2278%22+%2f%3e%0d%0a++++++%3cTD+Style%3d%22Class114%22+Merge%3d%22False%22+RowSpan%3d%22%22+ColSpan%3d%22%22+Format%3d%22General%22+Width%3d%2224.75%22+Text%3d%22%22+Height%3d%2215.75%22+Align%3d%22Left%22+CellHasFormula%3d%22False%22+FontName%3d%22Calibri%22+WrapText%3d%22False%22+FontSize%3d%2210%22+X%3d%2236%22+Y%3d%2278%22+%2f%3e%0d%0a++++++%3cTD+Style%3d%22Class114%22+Merge%3d%22False%22+RowSpan%3d%22%22+ColSpan%3d%22%22+Format%3d%22General%22+Width%3d%2224.75%22+Text%3d%22%22+Height%3d%2215.75%22+Align%3d%22Left%22+CellHasFormula%3d%22False%22+FontName%3d%22Calibri%22+WrapText%3d%22False%22+FontSize%3d%2210%22+X%3d%2237%22+Y%3d%2278%22+%2f%3e%0d%0a++++++%3cTD+Style%3d%22Class114%22+Merge%3d%22False%22+RowSpan%3d%22%22+ColSpan%3d%22%22+Format%3d%22General%22+Width%3d%2214.25%22+Text%3d%22%22+Height%3d%2215.75%22+Align%3d%22Left%22+CellHasFormula%3d%22False%22+FontName%3d%22Calibri%22+WrapText%3d%22False%22+FontSize%3d%2210%22+X%3d%2238%22+Y%3d%2278%22+%2f%3e%0d%0a++++++%3cTD+Style%3d%22Class113%22+Merge%3d%22False%22+RowSpan%3d%22%22+ColSpan%3d%22%22+Format%3d%22General%22+Width%3d%2224.75%22+Text%3d%22%22+Height%3d%2215.75%22+Align%3d%22Left%22+CellHasFormula%3d%22False%22+FontName%3d%22Calibri%22+WrapText%3d%22False%22+FontSize%3d%2211%22+X%3d%2239%22+Y%3d%2278%22+%2f%3e%0d%0a++++%3c%2fTR%3e%0d%0a++%3c%2fTable%3e%0d%0a%3c%2fTables%3e</t>
  </si>
  <si>
    <t>https://www4.spreadsheetweb.com/SpreadSheetWEB/Output.aspx?ApplicationId=eb01d31e-c3fb-4f19-8949-0e676147cfa3</t>
  </si>
  <si>
    <t>Copyright (c) 2009 Pagos, Inc., http://www.pagos.com/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</si>
</sst>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Bell MT"/>
      <family val="1"/>
    </font>
    <font>
      <b/>
      <sz val="11"/>
      <color theme="1"/>
      <name val="Bell MT"/>
      <family val="1"/>
    </font>
    <font>
      <sz val="10"/>
      <color theme="1"/>
      <name val="Bell MT"/>
      <family val="1"/>
    </font>
    <font>
      <b/>
      <sz val="10"/>
      <color theme="1"/>
      <name val="Bell MT"/>
      <family val="1"/>
    </font>
    <font>
      <b/>
      <sz val="10"/>
      <color theme="0"/>
      <name val="Calibri"/>
      <family val="2"/>
      <scheme val="minor"/>
    </font>
    <font>
      <sz val="10"/>
      <color theme="4" tint="-0.249977111117893"/>
      <name val="Arial"/>
      <family val="2"/>
    </font>
    <font>
      <sz val="10"/>
      <color rgb="FFC00000"/>
      <name val="Arial"/>
      <family val="2"/>
    </font>
    <font>
      <sz val="10"/>
      <color theme="1"/>
      <name val="Arial"/>
      <family val="2"/>
    </font>
    <font>
      <sz val="10"/>
      <color theme="6" tint="-0.249977111117893"/>
      <name val="Arial"/>
      <family val="2"/>
    </font>
    <font>
      <sz val="9"/>
      <color theme="4" tint="-0.249977111117893"/>
      <name val="Arial"/>
      <family val="2"/>
    </font>
    <font>
      <sz val="9"/>
      <color rgb="FFC00000"/>
      <name val="Arial"/>
      <family val="2"/>
    </font>
    <font>
      <sz val="9"/>
      <color theme="6" tint="-0.249977111117893"/>
      <name val="Arial"/>
      <family val="2"/>
    </font>
    <font>
      <b/>
      <sz val="10"/>
      <color theme="4" tint="-0.249977111117893"/>
      <name val="Calibri"/>
      <family val="2"/>
      <scheme val="minor"/>
    </font>
    <font>
      <b/>
      <sz val="10"/>
      <color theme="1"/>
      <name val="Candara"/>
      <family val="2"/>
    </font>
    <font>
      <b/>
      <sz val="10"/>
      <color theme="2"/>
      <name val="Candara"/>
      <family val="2"/>
    </font>
    <font>
      <b/>
      <sz val="12"/>
      <color theme="4" tint="-0.249977111117893"/>
      <name val="Candara"/>
      <family val="2"/>
    </font>
    <font>
      <sz val="10"/>
      <color theme="1"/>
      <name val="Candara"/>
      <family val="2"/>
    </font>
    <font>
      <b/>
      <sz val="18"/>
      <color theme="4" tint="-0.249977111117893"/>
      <name val="Candara"/>
      <family val="2"/>
    </font>
    <font>
      <b/>
      <sz val="9"/>
      <color theme="3" tint="-0.249977111117893"/>
      <name val="Arial"/>
      <family val="2"/>
    </font>
    <font>
      <sz val="9"/>
      <color theme="3" tint="-0.499984740745262"/>
      <name val="Arial"/>
      <family val="2"/>
    </font>
    <font>
      <sz val="9"/>
      <color theme="1"/>
      <name val="Calibri"/>
      <family val="2"/>
      <charset val="162"/>
      <scheme val="minor"/>
    </font>
    <font>
      <b/>
      <sz val="14"/>
      <color theme="8" tint="-0.499984740745262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u/>
      <sz val="9"/>
      <color rgb="FF0070C0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6F5EE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EEECD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ck">
        <color rgb="FF666699"/>
      </left>
      <right/>
      <top style="thick">
        <color rgb="FF666699"/>
      </top>
      <bottom/>
      <diagonal/>
    </border>
    <border>
      <left/>
      <right/>
      <top style="thick">
        <color rgb="FF666699"/>
      </top>
      <bottom/>
      <diagonal/>
    </border>
    <border>
      <left/>
      <right style="thick">
        <color rgb="FF666699"/>
      </right>
      <top style="thick">
        <color rgb="FF666699"/>
      </top>
      <bottom/>
      <diagonal/>
    </border>
    <border>
      <left style="thick">
        <color rgb="FF666699"/>
      </left>
      <right/>
      <top/>
      <bottom/>
      <diagonal/>
    </border>
    <border>
      <left/>
      <right style="thick">
        <color rgb="FF666699"/>
      </right>
      <top/>
      <bottom/>
      <diagonal/>
    </border>
    <border>
      <left style="thick">
        <color rgb="FF666699"/>
      </left>
      <right/>
      <top/>
      <bottom style="thick">
        <color rgb="FF666699"/>
      </bottom>
      <diagonal/>
    </border>
    <border>
      <left/>
      <right/>
      <top/>
      <bottom style="thick">
        <color rgb="FF666699"/>
      </bottom>
      <diagonal/>
    </border>
    <border>
      <left/>
      <right style="thick">
        <color rgb="FF666699"/>
      </right>
      <top/>
      <bottom style="thick">
        <color rgb="FF666699"/>
      </bottom>
      <diagonal/>
    </border>
    <border>
      <left style="medium">
        <color rgb="FF666699"/>
      </left>
      <right style="medium">
        <color rgb="FF666699"/>
      </right>
      <top style="medium">
        <color rgb="FF666699"/>
      </top>
      <bottom style="medium">
        <color rgb="FF666699"/>
      </bottom>
      <diagonal/>
    </border>
    <border>
      <left style="medium">
        <color rgb="FF666699"/>
      </left>
      <right/>
      <top style="medium">
        <color rgb="FF666699"/>
      </top>
      <bottom style="medium">
        <color rgb="FF666699"/>
      </bottom>
      <diagonal/>
    </border>
    <border>
      <left/>
      <right/>
      <top style="medium">
        <color rgb="FF666699"/>
      </top>
      <bottom style="medium">
        <color rgb="FF666699"/>
      </bottom>
      <diagonal/>
    </border>
    <border>
      <left/>
      <right style="medium">
        <color rgb="FF666699"/>
      </right>
      <top style="medium">
        <color rgb="FF666699"/>
      </top>
      <bottom style="medium">
        <color rgb="FF666699"/>
      </bottom>
      <diagonal/>
    </border>
    <border>
      <left/>
      <right/>
      <top style="medium">
        <color rgb="FF666699"/>
      </top>
      <bottom/>
      <diagonal/>
    </border>
    <border>
      <left style="medium">
        <color rgb="FF666699"/>
      </left>
      <right/>
      <top style="medium">
        <color rgb="FF666699"/>
      </top>
      <bottom/>
      <diagonal/>
    </border>
    <border>
      <left style="medium">
        <color rgb="FF666699"/>
      </left>
      <right style="medium">
        <color rgb="FF666699"/>
      </right>
      <top style="medium">
        <color rgb="FF666699"/>
      </top>
      <bottom style="thick">
        <color rgb="FF666699"/>
      </bottom>
      <diagonal/>
    </border>
    <border>
      <left style="medium">
        <color rgb="FF666699"/>
      </left>
      <right style="medium">
        <color rgb="FF666699"/>
      </right>
      <top/>
      <bottom style="medium">
        <color rgb="FF666699"/>
      </bottom>
      <diagonal/>
    </border>
    <border>
      <left style="thick">
        <color theme="8" tint="-0.499984740745262"/>
      </left>
      <right/>
      <top style="thick">
        <color theme="8" tint="-0.499984740745262"/>
      </top>
      <bottom/>
      <diagonal/>
    </border>
    <border>
      <left/>
      <right/>
      <top style="thick">
        <color theme="8" tint="-0.499984740745262"/>
      </top>
      <bottom/>
      <diagonal/>
    </border>
    <border>
      <left/>
      <right style="thick">
        <color theme="8" tint="-0.499984740745262"/>
      </right>
      <top style="thick">
        <color theme="8" tint="-0.499984740745262"/>
      </top>
      <bottom/>
      <diagonal/>
    </border>
    <border>
      <left style="thick">
        <color theme="8" tint="-0.499984740745262"/>
      </left>
      <right/>
      <top/>
      <bottom/>
      <diagonal/>
    </border>
    <border>
      <left/>
      <right style="thick">
        <color theme="8" tint="-0.499984740745262"/>
      </right>
      <top/>
      <bottom/>
      <diagonal/>
    </border>
    <border>
      <left style="thick">
        <color theme="8" tint="-0.499984740745262"/>
      </left>
      <right/>
      <top/>
      <bottom style="thick">
        <color theme="8" tint="-0.499984740745262"/>
      </bottom>
      <diagonal/>
    </border>
    <border>
      <left/>
      <right/>
      <top/>
      <bottom style="thick">
        <color theme="8" tint="-0.499984740745262"/>
      </bottom>
      <diagonal/>
    </border>
    <border>
      <left/>
      <right style="thick">
        <color theme="8" tint="-0.499984740745262"/>
      </right>
      <top/>
      <bottom style="thick">
        <color theme="8" tint="-0.499984740745262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4" xfId="0" applyFont="1" applyBorder="1" applyAlignment="1"/>
    <xf numFmtId="0" fontId="0" fillId="0" borderId="0" xfId="0" applyAlignment="1">
      <alignment wrapText="1"/>
    </xf>
    <xf numFmtId="0" fontId="0" fillId="3" borderId="1" xfId="0" applyFill="1" applyBorder="1"/>
    <xf numFmtId="0" fontId="4" fillId="3" borderId="0" xfId="0" applyFont="1" applyFill="1" applyBorder="1"/>
    <xf numFmtId="0" fontId="4" fillId="3" borderId="7" xfId="0" applyFont="1" applyFill="1" applyBorder="1"/>
    <xf numFmtId="0" fontId="4" fillId="3" borderId="5" xfId="0" applyFont="1" applyFill="1" applyBorder="1"/>
    <xf numFmtId="0" fontId="0" fillId="3" borderId="3" xfId="0" applyFill="1" applyBorder="1"/>
    <xf numFmtId="0" fontId="6" fillId="3" borderId="1" xfId="0" applyFont="1" applyFill="1" applyBorder="1"/>
    <xf numFmtId="0" fontId="8" fillId="3" borderId="2" xfId="0" applyFont="1" applyFill="1" applyBorder="1"/>
    <xf numFmtId="0" fontId="6" fillId="3" borderId="3" xfId="0" applyFont="1" applyFill="1" applyBorder="1"/>
    <xf numFmtId="0" fontId="6" fillId="3" borderId="4" xfId="0" applyFont="1" applyFill="1" applyBorder="1"/>
    <xf numFmtId="0" fontId="8" fillId="3" borderId="5" xfId="0" applyFont="1" applyFill="1" applyBorder="1"/>
    <xf numFmtId="0" fontId="8" fillId="3" borderId="7" xfId="0" applyFont="1" applyFill="1" applyBorder="1"/>
    <xf numFmtId="0" fontId="6" fillId="3" borderId="6" xfId="0" applyFont="1" applyFill="1" applyBorder="1"/>
    <xf numFmtId="0" fontId="6" fillId="3" borderId="7" xfId="0" applyFont="1" applyFill="1" applyBorder="1"/>
    <xf numFmtId="0" fontId="6" fillId="3" borderId="8" xfId="0" applyFont="1" applyFill="1" applyBorder="1"/>
    <xf numFmtId="0" fontId="0" fillId="3" borderId="5" xfId="0" applyFill="1" applyBorder="1"/>
    <xf numFmtId="0" fontId="19" fillId="3" borderId="0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0" fillId="5" borderId="6" xfId="0" applyFill="1" applyBorder="1"/>
    <xf numFmtId="0" fontId="4" fillId="5" borderId="7" xfId="0" applyFont="1" applyFill="1" applyBorder="1"/>
    <xf numFmtId="0" fontId="4" fillId="5" borderId="8" xfId="0" applyFont="1" applyFill="1" applyBorder="1"/>
    <xf numFmtId="0" fontId="0" fillId="5" borderId="3" xfId="0" applyFill="1" applyBorder="1"/>
    <xf numFmtId="0" fontId="4" fillId="5" borderId="5" xfId="0" applyFont="1" applyFill="1" applyBorder="1"/>
    <xf numFmtId="0" fontId="0" fillId="5" borderId="1" xfId="0" applyFill="1" applyBorder="1"/>
    <xf numFmtId="0" fontId="4" fillId="5" borderId="2" xfId="0" applyFont="1" applyFill="1" applyBorder="1"/>
    <xf numFmtId="0" fontId="0" fillId="5" borderId="4" xfId="0" applyFill="1" applyBorder="1"/>
    <xf numFmtId="0" fontId="0" fillId="3" borderId="2" xfId="0" applyFill="1" applyBorder="1"/>
    <xf numFmtId="0" fontId="4" fillId="3" borderId="4" xfId="0" applyFont="1" applyFill="1" applyBorder="1" applyAlignment="1"/>
    <xf numFmtId="0" fontId="4" fillId="3" borderId="4" xfId="0" applyFont="1" applyFill="1" applyBorder="1"/>
    <xf numFmtId="0" fontId="0" fillId="3" borderId="0" xfId="0" applyFill="1" applyBorder="1"/>
    <xf numFmtId="0" fontId="4" fillId="3" borderId="6" xfId="0" applyFont="1" applyFill="1" applyBorder="1"/>
    <xf numFmtId="0" fontId="4" fillId="3" borderId="8" xfId="0" applyFont="1" applyFill="1" applyBorder="1"/>
    <xf numFmtId="0" fontId="22" fillId="3" borderId="0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vertical="center"/>
    </xf>
    <xf numFmtId="0" fontId="0" fillId="6" borderId="17" xfId="0" applyFill="1" applyBorder="1"/>
    <xf numFmtId="0" fontId="0" fillId="6" borderId="18" xfId="0" applyFill="1" applyBorder="1"/>
    <xf numFmtId="0" fontId="0" fillId="6" borderId="19" xfId="0" applyFill="1" applyBorder="1"/>
    <xf numFmtId="0" fontId="0" fillId="6" borderId="20" xfId="0" applyFill="1" applyBorder="1"/>
    <xf numFmtId="0" fontId="0" fillId="6" borderId="0" xfId="0" applyFill="1" applyBorder="1"/>
    <xf numFmtId="0" fontId="2" fillId="6" borderId="0" xfId="0" applyFont="1" applyFill="1" applyBorder="1"/>
    <xf numFmtId="0" fontId="0" fillId="6" borderId="21" xfId="0" applyFill="1" applyBorder="1"/>
    <xf numFmtId="0" fontId="0" fillId="6" borderId="22" xfId="0" applyFill="1" applyBorder="1"/>
    <xf numFmtId="0" fontId="0" fillId="6" borderId="23" xfId="0" applyFill="1" applyBorder="1"/>
    <xf numFmtId="0" fontId="0" fillId="6" borderId="24" xfId="0" applyFill="1" applyBorder="1"/>
    <xf numFmtId="0" fontId="0" fillId="7" borderId="0" xfId="0" applyFill="1" applyBorder="1"/>
    <xf numFmtId="0" fontId="2" fillId="7" borderId="0" xfId="0" applyFont="1" applyFill="1" applyBorder="1" applyAlignment="1">
      <alignment horizontal="right"/>
    </xf>
    <xf numFmtId="0" fontId="2" fillId="7" borderId="0" xfId="0" applyFont="1" applyFill="1" applyBorder="1"/>
    <xf numFmtId="4" fontId="0" fillId="7" borderId="0" xfId="0" applyNumberFormat="1" applyFill="1" applyBorder="1"/>
    <xf numFmtId="3" fontId="0" fillId="7" borderId="0" xfId="0" applyNumberFormat="1" applyFill="1" applyBorder="1"/>
    <xf numFmtId="0" fontId="26" fillId="8" borderId="17" xfId="0" applyFont="1" applyFill="1" applyBorder="1"/>
    <xf numFmtId="0" fontId="26" fillId="8" borderId="18" xfId="0" applyFont="1" applyFill="1" applyBorder="1"/>
    <xf numFmtId="0" fontId="26" fillId="8" borderId="20" xfId="0" applyFont="1" applyFill="1" applyBorder="1"/>
    <xf numFmtId="0" fontId="26" fillId="8" borderId="0" xfId="0" applyFont="1" applyFill="1" applyBorder="1"/>
    <xf numFmtId="0" fontId="28" fillId="8" borderId="0" xfId="0" applyFont="1" applyFill="1" applyBorder="1"/>
    <xf numFmtId="0" fontId="29" fillId="8" borderId="0" xfId="0" applyFont="1" applyFill="1" applyBorder="1"/>
    <xf numFmtId="0" fontId="30" fillId="8" borderId="0" xfId="0" applyFont="1" applyFill="1" applyBorder="1"/>
    <xf numFmtId="0" fontId="31" fillId="8" borderId="0" xfId="0" applyFont="1" applyFill="1" applyBorder="1" applyAlignment="1"/>
    <xf numFmtId="0" fontId="26" fillId="0" borderId="0" xfId="0" applyFont="1" applyFill="1"/>
    <xf numFmtId="0" fontId="0" fillId="0" borderId="0" xfId="0" applyFill="1"/>
    <xf numFmtId="0" fontId="0" fillId="8" borderId="18" xfId="0" applyFill="1" applyBorder="1"/>
    <xf numFmtId="0" fontId="0" fillId="8" borderId="19" xfId="0" applyFill="1" applyBorder="1"/>
    <xf numFmtId="0" fontId="0" fillId="8" borderId="21" xfId="0" applyFill="1" applyBorder="1"/>
    <xf numFmtId="0" fontId="26" fillId="8" borderId="21" xfId="0" applyFont="1" applyFill="1" applyBorder="1"/>
    <xf numFmtId="0" fontId="26" fillId="8" borderId="22" xfId="0" applyFont="1" applyFill="1" applyBorder="1"/>
    <xf numFmtId="0" fontId="26" fillId="8" borderId="23" xfId="0" applyFont="1" applyFill="1" applyBorder="1"/>
    <xf numFmtId="0" fontId="26" fillId="8" borderId="24" xfId="0" applyFont="1" applyFill="1" applyBorder="1"/>
    <xf numFmtId="0" fontId="1" fillId="0" borderId="0" xfId="0" applyFont="1" applyFill="1"/>
    <xf numFmtId="0" fontId="18" fillId="3" borderId="0" xfId="0" applyFont="1" applyFill="1" applyBorder="1" applyAlignment="1">
      <alignment horizontal="center"/>
    </xf>
    <xf numFmtId="0" fontId="22" fillId="3" borderId="14" xfId="0" applyFont="1" applyFill="1" applyBorder="1" applyAlignment="1">
      <alignment horizontal="center" vertical="center"/>
    </xf>
    <xf numFmtId="0" fontId="22" fillId="3" borderId="13" xfId="0" applyFont="1" applyFill="1" applyBorder="1" applyAlignment="1">
      <alignment horizontal="center" vertical="center"/>
    </xf>
    <xf numFmtId="2" fontId="13" fillId="0" borderId="10" xfId="0" applyNumberFormat="1" applyFont="1" applyFill="1" applyBorder="1" applyAlignment="1">
      <alignment horizontal="center" vertical="center"/>
    </xf>
    <xf numFmtId="2" fontId="13" fillId="0" borderId="11" xfId="0" applyNumberFormat="1" applyFont="1" applyFill="1" applyBorder="1" applyAlignment="1">
      <alignment horizontal="center" vertical="center"/>
    </xf>
    <xf numFmtId="2" fontId="13" fillId="0" borderId="12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/>
    </xf>
    <xf numFmtId="0" fontId="19" fillId="5" borderId="10" xfId="0" applyFont="1" applyFill="1" applyBorder="1" applyAlignment="1">
      <alignment horizontal="left" vertical="center"/>
    </xf>
    <xf numFmtId="0" fontId="19" fillId="5" borderId="11" xfId="0" applyFont="1" applyFill="1" applyBorder="1" applyAlignment="1">
      <alignment horizontal="left" vertical="center"/>
    </xf>
    <xf numFmtId="0" fontId="19" fillId="5" borderId="12" xfId="0" applyFont="1" applyFill="1" applyBorder="1" applyAlignment="1">
      <alignment horizontal="left" vertical="center"/>
    </xf>
    <xf numFmtId="0" fontId="23" fillId="0" borderId="0" xfId="0" applyFont="1" applyAlignment="1">
      <alignment horizontal="center"/>
    </xf>
    <xf numFmtId="0" fontId="13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20" fillId="4" borderId="16" xfId="0" applyFont="1" applyFill="1" applyBorder="1" applyAlignment="1">
      <alignment horizontal="center" vertical="center"/>
    </xf>
    <xf numFmtId="3" fontId="14" fillId="3" borderId="16" xfId="0" applyNumberFormat="1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/>
    </xf>
    <xf numFmtId="3" fontId="13" fillId="2" borderId="9" xfId="0" applyNumberFormat="1" applyFont="1" applyFill="1" applyBorder="1" applyAlignment="1">
      <alignment horizontal="center" vertical="center"/>
    </xf>
    <xf numFmtId="3" fontId="12" fillId="2" borderId="15" xfId="0" applyNumberFormat="1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3" fontId="13" fillId="3" borderId="16" xfId="0" applyNumberFormat="1" applyFont="1" applyFill="1" applyBorder="1" applyAlignment="1">
      <alignment horizontal="center" vertical="center"/>
    </xf>
    <xf numFmtId="3" fontId="13" fillId="3" borderId="9" xfId="0" applyNumberFormat="1" applyFont="1" applyFill="1" applyBorder="1" applyAlignment="1">
      <alignment horizontal="center" vertical="center"/>
    </xf>
    <xf numFmtId="3" fontId="13" fillId="2" borderId="15" xfId="0" applyNumberFormat="1" applyFont="1" applyFill="1" applyBorder="1" applyAlignment="1">
      <alignment horizontal="center" vertical="center"/>
    </xf>
    <xf numFmtId="3" fontId="11" fillId="2" borderId="15" xfId="0" applyNumberFormat="1" applyFont="1" applyFill="1" applyBorder="1" applyAlignment="1">
      <alignment horizontal="center" vertical="center"/>
    </xf>
    <xf numFmtId="3" fontId="11" fillId="3" borderId="9" xfId="0" applyNumberFormat="1" applyFont="1" applyFill="1" applyBorder="1" applyAlignment="1">
      <alignment horizontal="center" vertical="center"/>
    </xf>
    <xf numFmtId="3" fontId="11" fillId="3" borderId="16" xfId="0" applyNumberFormat="1" applyFont="1" applyFill="1" applyBorder="1" applyAlignment="1">
      <alignment horizontal="center" vertical="center"/>
    </xf>
    <xf numFmtId="3" fontId="12" fillId="3" borderId="16" xfId="0" applyNumberFormat="1" applyFont="1" applyFill="1" applyBorder="1" applyAlignment="1">
      <alignment horizontal="center" vertical="center"/>
    </xf>
    <xf numFmtId="3" fontId="12" fillId="3" borderId="9" xfId="0" applyNumberFormat="1" applyFont="1" applyFill="1" applyBorder="1" applyAlignment="1">
      <alignment horizontal="center" vertical="center"/>
    </xf>
    <xf numFmtId="4" fontId="25" fillId="5" borderId="0" xfId="0" applyNumberFormat="1" applyFont="1" applyFill="1" applyBorder="1" applyAlignment="1">
      <alignment horizontal="center"/>
    </xf>
    <xf numFmtId="4" fontId="25" fillId="3" borderId="0" xfId="0" applyNumberFormat="1" applyFont="1" applyFill="1" applyBorder="1" applyAlignment="1">
      <alignment horizontal="center"/>
    </xf>
    <xf numFmtId="4" fontId="24" fillId="5" borderId="0" xfId="0" applyNumberFormat="1" applyFont="1" applyFill="1" applyBorder="1" applyAlignment="1">
      <alignment horizontal="center"/>
    </xf>
    <xf numFmtId="4" fontId="24" fillId="3" borderId="0" xfId="0" applyNumberFormat="1" applyFont="1" applyFill="1" applyBorder="1" applyAlignment="1">
      <alignment horizontal="center"/>
    </xf>
    <xf numFmtId="4" fontId="17" fillId="3" borderId="0" xfId="0" applyNumberFormat="1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 vertical="center" wrapText="1"/>
    </xf>
    <xf numFmtId="4" fontId="17" fillId="5" borderId="0" xfId="0" applyNumberFormat="1" applyFont="1" applyFill="1" applyBorder="1" applyAlignment="1">
      <alignment horizontal="center"/>
    </xf>
    <xf numFmtId="4" fontId="16" fillId="5" borderId="0" xfId="0" applyNumberFormat="1" applyFont="1" applyFill="1" applyBorder="1" applyAlignment="1">
      <alignment horizontal="center"/>
    </xf>
    <xf numFmtId="4" fontId="16" fillId="3" borderId="0" xfId="0" applyNumberFormat="1" applyFont="1" applyFill="1" applyBorder="1" applyAlignment="1">
      <alignment horizontal="center"/>
    </xf>
    <xf numFmtId="4" fontId="15" fillId="3" borderId="0" xfId="0" applyNumberFormat="1" applyFont="1" applyFill="1" applyBorder="1" applyAlignment="1">
      <alignment horizontal="center"/>
    </xf>
    <xf numFmtId="4" fontId="15" fillId="5" borderId="0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4" fillId="3" borderId="0" xfId="0" applyNumberFormat="1" applyFont="1" applyFill="1" applyBorder="1" applyAlignment="1">
      <alignment horizontal="center"/>
    </xf>
    <xf numFmtId="0" fontId="24" fillId="5" borderId="0" xfId="0" applyNumberFormat="1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3" fontId="13" fillId="0" borderId="10" xfId="0" applyNumberFormat="1" applyFont="1" applyFill="1" applyBorder="1" applyAlignment="1">
      <alignment horizontal="center" vertical="center"/>
    </xf>
    <xf numFmtId="3" fontId="13" fillId="0" borderId="11" xfId="0" applyNumberFormat="1" applyFont="1" applyFill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4" fontId="13" fillId="0" borderId="10" xfId="0" applyNumberFormat="1" applyFont="1" applyFill="1" applyBorder="1" applyAlignment="1">
      <alignment horizontal="center" vertical="center"/>
    </xf>
    <xf numFmtId="4" fontId="13" fillId="0" borderId="11" xfId="0" applyNumberFormat="1" applyFont="1" applyFill="1" applyBorder="1" applyAlignment="1">
      <alignment horizontal="center" vertical="center"/>
    </xf>
    <xf numFmtId="4" fontId="13" fillId="0" borderId="12" xfId="0" applyNumberFormat="1" applyFont="1" applyFill="1" applyBorder="1" applyAlignment="1">
      <alignment horizontal="center" vertical="center"/>
    </xf>
    <xf numFmtId="3" fontId="13" fillId="5" borderId="10" xfId="0" applyNumberFormat="1" applyFont="1" applyFill="1" applyBorder="1" applyAlignment="1">
      <alignment horizontal="center" vertical="center"/>
    </xf>
    <xf numFmtId="3" fontId="13" fillId="5" borderId="11" xfId="0" applyNumberFormat="1" applyFont="1" applyFill="1" applyBorder="1" applyAlignment="1">
      <alignment horizontal="center" vertical="center"/>
    </xf>
    <xf numFmtId="3" fontId="13" fillId="5" borderId="12" xfId="0" applyNumberFormat="1" applyFont="1" applyFill="1" applyBorder="1" applyAlignment="1">
      <alignment horizontal="center" vertical="center"/>
    </xf>
    <xf numFmtId="0" fontId="27" fillId="8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EECDE"/>
      <color rgb="FFF6F5EE"/>
      <color rgb="FFF2F1E6"/>
      <color rgb="FF666699"/>
      <color rgb="FFF8F7F2"/>
      <color rgb="FFF7F6EF"/>
      <color rgb="FFF3F2E9"/>
      <color rgb="FFFFF3F5"/>
      <color rgb="FFF1F5F9"/>
      <color rgb="FFEFEF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51458712203936"/>
          <c:y val="8.2190583319942168E-2"/>
          <c:w val="0.74637451617096451"/>
          <c:h val="0.768253682575392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Calculations!$K$2</c:f>
              <c:strCache>
                <c:ptCount val="1"/>
                <c:pt idx="0">
                  <c:v>Your</c:v>
                </c:pt>
              </c:strCache>
            </c:strRef>
          </c:tx>
          <c:invertIfNegative val="0"/>
          <c:cat>
            <c:numRef>
              <c:f>Calculations!$J$3:$J$12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10</c:v>
                </c:pt>
                <c:pt idx="7">
                  <c:v>12</c:v>
                </c:pt>
                <c:pt idx="8">
                  <c:v>13</c:v>
                </c:pt>
                <c:pt idx="9">
                  <c:v>15</c:v>
                </c:pt>
              </c:numCache>
            </c:numRef>
          </c:cat>
          <c:val>
            <c:numRef>
              <c:f>Calculations!$K$3:$K$12</c:f>
              <c:numCache>
                <c:formatCode>#,##0</c:formatCode>
                <c:ptCount val="10"/>
                <c:pt idx="0">
                  <c:v>2400</c:v>
                </c:pt>
                <c:pt idx="1">
                  <c:v>7418.16</c:v>
                </c:pt>
                <c:pt idx="2">
                  <c:v>10040.7048</c:v>
                </c:pt>
                <c:pt idx="3">
                  <c:v>15524.183722319998</c:v>
                </c:pt>
                <c:pt idx="4">
                  <c:v>18389.909233989598</c:v>
                </c:pt>
                <c:pt idx="5">
                  <c:v>24381.854706339564</c:v>
                </c:pt>
                <c:pt idx="6">
                  <c:v>27513.31034752975</c:v>
                </c:pt>
                <c:pt idx="7">
                  <c:v>34060.870947694311</c:v>
                </c:pt>
                <c:pt idx="8">
                  <c:v>37482.697076125143</c:v>
                </c:pt>
                <c:pt idx="9">
                  <c:v>44637.393328061167</c:v>
                </c:pt>
              </c:numCache>
            </c:numRef>
          </c:val>
        </c:ser>
        <c:ser>
          <c:idx val="1"/>
          <c:order val="1"/>
          <c:tx>
            <c:strRef>
              <c:f>Calculations!$L$2</c:f>
              <c:strCache>
                <c:ptCount val="1"/>
                <c:pt idx="0">
                  <c:v>Employer's</c:v>
                </c:pt>
              </c:strCache>
            </c:strRef>
          </c:tx>
          <c:invertIfNegative val="0"/>
          <c:cat>
            <c:numRef>
              <c:f>Calculations!$J$3:$J$12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10</c:v>
                </c:pt>
                <c:pt idx="7">
                  <c:v>12</c:v>
                </c:pt>
                <c:pt idx="8">
                  <c:v>13</c:v>
                </c:pt>
                <c:pt idx="9">
                  <c:v>15</c:v>
                </c:pt>
              </c:numCache>
            </c:numRef>
          </c:cat>
          <c:val>
            <c:numRef>
              <c:f>Calculations!$L$3:$L$12</c:f>
              <c:numCache>
                <c:formatCode>#,##0</c:formatCode>
                <c:ptCount val="10"/>
                <c:pt idx="0">
                  <c:v>1200</c:v>
                </c:pt>
                <c:pt idx="1">
                  <c:v>3709.08</c:v>
                </c:pt>
                <c:pt idx="2">
                  <c:v>5020.3523999999998</c:v>
                </c:pt>
                <c:pt idx="3">
                  <c:v>7762.0918611599991</c:v>
                </c:pt>
                <c:pt idx="4">
                  <c:v>9194.9546169947989</c:v>
                </c:pt>
                <c:pt idx="5">
                  <c:v>12190.927353169782</c:v>
                </c:pt>
                <c:pt idx="6">
                  <c:v>13756.655173764875</c:v>
                </c:pt>
                <c:pt idx="7">
                  <c:v>17030.435473847156</c:v>
                </c:pt>
                <c:pt idx="8">
                  <c:v>18741.348538062572</c:v>
                </c:pt>
                <c:pt idx="9">
                  <c:v>22318.696664030584</c:v>
                </c:pt>
              </c:numCache>
            </c:numRef>
          </c:val>
        </c:ser>
        <c:ser>
          <c:idx val="2"/>
          <c:order val="2"/>
          <c:tx>
            <c:strRef>
              <c:f>Calculations!$M$2</c:f>
              <c:strCache>
                <c:ptCount val="1"/>
                <c:pt idx="0">
                  <c:v>Interest</c:v>
                </c:pt>
              </c:strCache>
            </c:strRef>
          </c:tx>
          <c:invertIfNegative val="0"/>
          <c:cat>
            <c:numRef>
              <c:f>Calculations!$J$3:$J$12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10</c:v>
                </c:pt>
                <c:pt idx="7">
                  <c:v>12</c:v>
                </c:pt>
                <c:pt idx="8">
                  <c:v>13</c:v>
                </c:pt>
                <c:pt idx="9">
                  <c:v>15</c:v>
                </c:pt>
              </c:numCache>
            </c:numRef>
          </c:cat>
          <c:val>
            <c:numRef>
              <c:f>Calculations!$M$3:$M$12</c:f>
              <c:numCache>
                <c:formatCode>#,##0</c:formatCode>
                <c:ptCount val="10"/>
                <c:pt idx="0" formatCode="#,##0.00">
                  <c:v>3.637978807091713E-11</c:v>
                </c:pt>
                <c:pt idx="1">
                  <c:v>781.2000000001135</c:v>
                </c:pt>
                <c:pt idx="2">
                  <c:v>1614.7908000001698</c:v>
                </c:pt>
                <c:pt idx="3">
                  <c:v>4314.7493953202866</c:v>
                </c:pt>
                <c:pt idx="4">
                  <c:v>6246.8211438363578</c:v>
                </c:pt>
                <c:pt idx="5">
                  <c:v>11458.960513673046</c:v>
                </c:pt>
                <c:pt idx="6">
                  <c:v>14821.182493795866</c:v>
                </c:pt>
                <c:pt idx="7">
                  <c:v>23287.456768777331</c:v>
                </c:pt>
                <c:pt idx="8">
                  <c:v>28493.97019209971</c:v>
                </c:pt>
                <c:pt idx="9">
                  <c:v>41139.681178220686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3496976"/>
        <c:axId val="853894744"/>
      </c:barChart>
      <c:catAx>
        <c:axId val="26349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53894744"/>
        <c:crosses val="autoZero"/>
        <c:auto val="1"/>
        <c:lblAlgn val="ctr"/>
        <c:lblOffset val="100"/>
        <c:noMultiLvlLbl val="0"/>
      </c:catAx>
      <c:valAx>
        <c:axId val="85389474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63496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033969941076029"/>
          <c:y val="6.9544164122341906E-2"/>
          <c:w val="0.755547422502168"/>
          <c:h val="0.10362504686914147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00000000000002"/>
          <c:y val="0.26851851851851855"/>
          <c:w val="0.28888888888888936"/>
          <c:h val="0.48148148148148168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Calculations!$K$15:$K$17</c:f>
              <c:strCache>
                <c:ptCount val="3"/>
                <c:pt idx="0">
                  <c:v>Your</c:v>
                </c:pt>
                <c:pt idx="1">
                  <c:v>Employer's</c:v>
                </c:pt>
                <c:pt idx="2">
                  <c:v>Interest</c:v>
                </c:pt>
              </c:strCache>
            </c:strRef>
          </c:cat>
          <c:val>
            <c:numRef>
              <c:f>Calculations!$L$15:$L$17</c:f>
              <c:numCache>
                <c:formatCode>#,##0</c:formatCode>
                <c:ptCount val="3"/>
                <c:pt idx="0">
                  <c:v>44637.393328061167</c:v>
                </c:pt>
                <c:pt idx="1">
                  <c:v>22318.696664030584</c:v>
                </c:pt>
                <c:pt idx="2">
                  <c:v>41139.681178220686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26618547681557"/>
          <c:y val="5.1400554097404488E-2"/>
          <c:w val="0.82862270341207422"/>
          <c:h val="0.79822506561679785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Calculations!$N$3:$N$12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10</c:v>
                </c:pt>
                <c:pt idx="7">
                  <c:v>12</c:v>
                </c:pt>
                <c:pt idx="8">
                  <c:v>13</c:v>
                </c:pt>
                <c:pt idx="9">
                  <c:v>15</c:v>
                </c:pt>
              </c:numCache>
            </c:numRef>
          </c:cat>
          <c:val>
            <c:numRef>
              <c:f>Calculations!$O$3:$O$12</c:f>
              <c:numCache>
                <c:formatCode>#,##0</c:formatCode>
                <c:ptCount val="10"/>
                <c:pt idx="0" formatCode="General">
                  <c:v>3600.0000000000364</c:v>
                </c:pt>
                <c:pt idx="1">
                  <c:v>11908.440000000113</c:v>
                </c:pt>
                <c:pt idx="2">
                  <c:v>16675.848000000169</c:v>
                </c:pt>
                <c:pt idx="3">
                  <c:v>27601.024978800284</c:v>
                </c:pt>
                <c:pt idx="4">
                  <c:v>33831.684994820753</c:v>
                </c:pt>
                <c:pt idx="5">
                  <c:v>48031.74257318239</c:v>
                </c:pt>
                <c:pt idx="6">
                  <c:v>56091.148015090497</c:v>
                </c:pt>
                <c:pt idx="7">
                  <c:v>74378.763190318801</c:v>
                </c:pt>
                <c:pt idx="8">
                  <c:v>84718.015806287425</c:v>
                </c:pt>
                <c:pt idx="9">
                  <c:v>108095.77117031244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2874104"/>
        <c:axId val="622870576"/>
      </c:lineChart>
      <c:catAx>
        <c:axId val="622874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22870576"/>
        <c:crosses val="autoZero"/>
        <c:auto val="1"/>
        <c:lblAlgn val="ctr"/>
        <c:lblOffset val="100"/>
        <c:noMultiLvlLbl val="0"/>
      </c:catAx>
      <c:valAx>
        <c:axId val="6228705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6228741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</xdr:colOff>
      <xdr:row>17</xdr:row>
      <xdr:rowOff>9524</xdr:rowOff>
    </xdr:from>
    <xdr:to>
      <xdr:col>36</xdr:col>
      <xdr:colOff>57150</xdr:colOff>
      <xdr:row>28</xdr:row>
      <xdr:rowOff>76199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0</xdr:colOff>
      <xdr:row>34</xdr:row>
      <xdr:rowOff>1399</xdr:rowOff>
    </xdr:from>
    <xdr:to>
      <xdr:col>36</xdr:col>
      <xdr:colOff>74928</xdr:colOff>
      <xdr:row>45</xdr:row>
      <xdr:rowOff>85724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0</xdr:colOff>
      <xdr:row>50</xdr:row>
      <xdr:rowOff>39498</xdr:rowOff>
    </xdr:from>
    <xdr:to>
      <xdr:col>36</xdr:col>
      <xdr:colOff>74928</xdr:colOff>
      <xdr:row>61</xdr:row>
      <xdr:rowOff>123823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1"/>
  <sheetViews>
    <sheetView showGridLines="0" tabSelected="1" workbookViewId="0">
      <selection activeCell="B2" sqref="B2:AL2"/>
    </sheetView>
  </sheetViews>
  <sheetFormatPr defaultRowHeight="15" x14ac:dyDescent="0.25"/>
  <cols>
    <col min="1" max="1" width="4.7109375" customWidth="1"/>
    <col min="2" max="2" width="2.7109375" customWidth="1"/>
    <col min="3" max="4" width="3.7109375" customWidth="1"/>
    <col min="5" max="5" width="4.7109375" customWidth="1"/>
    <col min="6" max="6" width="2.7109375" customWidth="1"/>
    <col min="7" max="7" width="5.42578125" customWidth="1"/>
    <col min="8" max="8" width="4.7109375" customWidth="1"/>
    <col min="9" max="9" width="2.7109375" customWidth="1"/>
    <col min="10" max="11" width="4.7109375" customWidth="1"/>
    <col min="12" max="12" width="2.7109375" customWidth="1"/>
    <col min="13" max="14" width="4.7109375" customWidth="1"/>
    <col min="15" max="15" width="2.7109375" customWidth="1"/>
    <col min="16" max="17" width="4.7109375" customWidth="1"/>
    <col min="18" max="18" width="2.7109375" customWidth="1"/>
    <col min="19" max="20" width="4.7109375" customWidth="1"/>
    <col min="21" max="21" width="2.7109375" customWidth="1"/>
    <col min="22" max="22" width="4.7109375" customWidth="1"/>
    <col min="23" max="23" width="2.7109375" customWidth="1"/>
    <col min="24" max="24" width="4.7109375" customWidth="1"/>
    <col min="25" max="25" width="2.7109375" customWidth="1"/>
    <col min="26" max="26" width="4.7109375" customWidth="1"/>
    <col min="27" max="27" width="6" customWidth="1"/>
    <col min="28" max="37" width="4.7109375" customWidth="1"/>
    <col min="38" max="38" width="2.7109375" customWidth="1"/>
    <col min="39" max="53" width="4.7109375" customWidth="1"/>
  </cols>
  <sheetData>
    <row r="1" spans="2:43" x14ac:dyDescent="0.25">
      <c r="K1" s="1"/>
      <c r="L1" s="1"/>
      <c r="M1" s="1"/>
      <c r="N1" s="1"/>
      <c r="S1" s="1"/>
      <c r="T1" s="1"/>
      <c r="U1" s="1"/>
      <c r="V1" s="1"/>
    </row>
    <row r="2" spans="2:43" ht="23.25" x14ac:dyDescent="0.35">
      <c r="B2" s="98" t="s">
        <v>12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</row>
    <row r="3" spans="2:43" ht="15.75" thickBot="1" x14ac:dyDescent="0.3"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2:43" ht="17.25" thickTop="1" thickBot="1" x14ac:dyDescent="0.35">
      <c r="B4" s="22"/>
      <c r="C4" s="23"/>
      <c r="D4" s="24"/>
      <c r="E4" s="23"/>
      <c r="F4" s="23"/>
      <c r="G4" s="23"/>
      <c r="H4" s="23"/>
      <c r="I4" s="23"/>
      <c r="J4" s="23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6"/>
      <c r="Y4" s="11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3"/>
    </row>
    <row r="5" spans="2:43" ht="16.5" thickBot="1" x14ac:dyDescent="0.35">
      <c r="B5" s="27"/>
      <c r="C5" s="95" t="s">
        <v>31</v>
      </c>
      <c r="D5" s="96"/>
      <c r="E5" s="96"/>
      <c r="F5" s="96"/>
      <c r="G5" s="97"/>
      <c r="H5" s="131">
        <v>40000</v>
      </c>
      <c r="I5" s="132"/>
      <c r="J5" s="133"/>
      <c r="K5" s="28"/>
      <c r="L5" s="28"/>
      <c r="M5" s="95" t="s">
        <v>20</v>
      </c>
      <c r="N5" s="96"/>
      <c r="O5" s="96"/>
      <c r="P5" s="96"/>
      <c r="Q5" s="97"/>
      <c r="R5" s="89">
        <v>50</v>
      </c>
      <c r="S5" s="90"/>
      <c r="T5" s="91"/>
      <c r="U5" s="51" t="s">
        <v>1</v>
      </c>
      <c r="V5" s="30"/>
      <c r="W5" s="31"/>
      <c r="Y5" s="14"/>
      <c r="Z5" s="28"/>
      <c r="AA5" s="28"/>
      <c r="AB5" s="28"/>
      <c r="AC5" s="104" t="s">
        <v>9</v>
      </c>
      <c r="AD5" s="104"/>
      <c r="AE5" s="104"/>
      <c r="AF5" s="104"/>
      <c r="AG5" s="104"/>
      <c r="AH5" s="104"/>
      <c r="AI5" s="104"/>
      <c r="AJ5" s="104"/>
      <c r="AK5" s="104"/>
      <c r="AL5" s="15"/>
      <c r="AM5" s="1"/>
      <c r="AN5" s="1"/>
      <c r="AO5" s="1"/>
      <c r="AP5" s="1"/>
      <c r="AQ5" s="1"/>
    </row>
    <row r="6" spans="2:43" ht="16.5" thickBot="1" x14ac:dyDescent="0.35">
      <c r="B6" s="27"/>
      <c r="C6" s="95" t="s">
        <v>30</v>
      </c>
      <c r="D6" s="96"/>
      <c r="E6" s="96"/>
      <c r="F6" s="96"/>
      <c r="G6" s="97"/>
      <c r="H6" s="89">
        <v>3</v>
      </c>
      <c r="I6" s="90"/>
      <c r="J6" s="91"/>
      <c r="K6" s="51" t="s">
        <v>1</v>
      </c>
      <c r="L6" s="30"/>
      <c r="M6" s="95" t="s">
        <v>21</v>
      </c>
      <c r="N6" s="97"/>
      <c r="O6" s="89">
        <v>6</v>
      </c>
      <c r="P6" s="90"/>
      <c r="Q6" s="91"/>
      <c r="R6" s="87" t="s">
        <v>0</v>
      </c>
      <c r="S6" s="88"/>
      <c r="T6" s="88"/>
      <c r="U6" s="28"/>
      <c r="V6" s="30"/>
      <c r="W6" s="31"/>
      <c r="Y6" s="14"/>
      <c r="Z6" s="35"/>
      <c r="AA6" s="34"/>
      <c r="AB6" s="35"/>
      <c r="AC6" s="107" t="s">
        <v>7</v>
      </c>
      <c r="AD6" s="107"/>
      <c r="AE6" s="107"/>
      <c r="AF6" s="107" t="s">
        <v>8</v>
      </c>
      <c r="AG6" s="107"/>
      <c r="AH6" s="107"/>
      <c r="AI6" s="107" t="s">
        <v>10</v>
      </c>
      <c r="AJ6" s="107"/>
      <c r="AK6" s="107"/>
      <c r="AL6" s="15"/>
      <c r="AM6" s="1"/>
      <c r="AN6" s="1"/>
      <c r="AO6" s="1"/>
      <c r="AP6" s="1"/>
      <c r="AQ6" s="1"/>
    </row>
    <row r="7" spans="2:43" ht="16.5" thickBot="1" x14ac:dyDescent="0.35">
      <c r="B7" s="27"/>
      <c r="C7" s="21"/>
      <c r="D7" s="21"/>
      <c r="E7" s="21"/>
      <c r="F7" s="21"/>
      <c r="G7" s="21"/>
      <c r="H7" s="28"/>
      <c r="I7" s="28"/>
      <c r="J7" s="28"/>
      <c r="K7" s="29"/>
      <c r="L7" s="30"/>
      <c r="M7" s="32"/>
      <c r="N7" s="32"/>
      <c r="O7" s="32"/>
      <c r="P7" s="32"/>
      <c r="Q7" s="32"/>
      <c r="R7" s="28"/>
      <c r="S7" s="28"/>
      <c r="T7" s="28"/>
      <c r="U7" s="28"/>
      <c r="V7" s="30"/>
      <c r="W7" s="31"/>
      <c r="Y7" s="14"/>
      <c r="Z7" s="102" t="s">
        <v>32</v>
      </c>
      <c r="AA7" s="102"/>
      <c r="AB7" s="102"/>
      <c r="AC7" s="113">
        <f>H9</f>
        <v>0</v>
      </c>
      <c r="AD7" s="113"/>
      <c r="AE7" s="113"/>
      <c r="AF7" s="114">
        <f>H10</f>
        <v>0</v>
      </c>
      <c r="AG7" s="114"/>
      <c r="AH7" s="114"/>
      <c r="AI7" s="108">
        <f>SUM(AC7:AH7)</f>
        <v>0</v>
      </c>
      <c r="AJ7" s="108"/>
      <c r="AK7" s="108"/>
      <c r="AL7" s="15"/>
      <c r="AM7" s="1"/>
      <c r="AN7" s="1"/>
      <c r="AO7" s="1"/>
      <c r="AP7" s="1"/>
      <c r="AQ7" s="1"/>
    </row>
    <row r="8" spans="2:43" ht="16.5" thickBot="1" x14ac:dyDescent="0.35">
      <c r="B8" s="27"/>
      <c r="C8" s="95" t="s">
        <v>29</v>
      </c>
      <c r="D8" s="96"/>
      <c r="E8" s="96"/>
      <c r="F8" s="96"/>
      <c r="G8" s="97"/>
      <c r="H8" s="137">
        <f>EmployerInitialCont+YourInitialCont</f>
        <v>0</v>
      </c>
      <c r="I8" s="138"/>
      <c r="J8" s="139"/>
      <c r="K8" s="29"/>
      <c r="L8" s="30"/>
      <c r="M8" s="95" t="s">
        <v>22</v>
      </c>
      <c r="N8" s="96"/>
      <c r="O8" s="96"/>
      <c r="P8" s="96"/>
      <c r="Q8" s="97"/>
      <c r="R8" s="99">
        <v>25</v>
      </c>
      <c r="S8" s="100"/>
      <c r="T8" s="101"/>
      <c r="U8" s="28"/>
      <c r="V8" s="30"/>
      <c r="W8" s="31"/>
      <c r="Y8" s="14"/>
      <c r="Z8" s="104" t="str">
        <f>" Coming "&amp;(RetirementAge-CurrentAge)&amp;" yrs"</f>
        <v xml:space="preserve"> Coming 15 yrs</v>
      </c>
      <c r="AA8" s="104"/>
      <c r="AB8" s="104"/>
      <c r="AC8" s="112">
        <f>SUM(K17:M76)</f>
        <v>44637.393328061167</v>
      </c>
      <c r="AD8" s="112"/>
      <c r="AE8" s="112"/>
      <c r="AF8" s="115">
        <f>SUM(N17:P76)</f>
        <v>22318.696664030584</v>
      </c>
      <c r="AG8" s="115"/>
      <c r="AH8" s="115"/>
      <c r="AI8" s="109">
        <f>SUM(AC8:AH8)</f>
        <v>66956.089992091758</v>
      </c>
      <c r="AJ8" s="109"/>
      <c r="AK8" s="109"/>
      <c r="AL8" s="15"/>
      <c r="AM8" s="1"/>
      <c r="AN8" s="1"/>
      <c r="AO8" s="1"/>
      <c r="AP8" s="1"/>
      <c r="AQ8" s="1"/>
    </row>
    <row r="9" spans="2:43" ht="16.5" thickBot="1" x14ac:dyDescent="0.35">
      <c r="B9" s="27"/>
      <c r="C9" s="95" t="s">
        <v>28</v>
      </c>
      <c r="D9" s="96"/>
      <c r="E9" s="96"/>
      <c r="F9" s="96"/>
      <c r="G9" s="97"/>
      <c r="H9" s="134">
        <v>0</v>
      </c>
      <c r="I9" s="135"/>
      <c r="J9" s="136"/>
      <c r="K9" s="29"/>
      <c r="L9" s="30"/>
      <c r="M9" s="95" t="s">
        <v>23</v>
      </c>
      <c r="N9" s="96"/>
      <c r="O9" s="96"/>
      <c r="P9" s="96"/>
      <c r="Q9" s="97"/>
      <c r="R9" s="99">
        <v>40</v>
      </c>
      <c r="S9" s="100"/>
      <c r="T9" s="101"/>
      <c r="U9" s="28"/>
      <c r="V9" s="30"/>
      <c r="W9" s="31"/>
      <c r="Y9" s="14"/>
      <c r="Z9" s="107" t="s">
        <v>33</v>
      </c>
      <c r="AA9" s="107"/>
      <c r="AB9" s="107"/>
      <c r="AC9" s="111">
        <f>AC7+AC8</f>
        <v>44637.393328061167</v>
      </c>
      <c r="AD9" s="111"/>
      <c r="AE9" s="111"/>
      <c r="AF9" s="106">
        <f>AF7+AF8</f>
        <v>22318.696664030584</v>
      </c>
      <c r="AG9" s="106"/>
      <c r="AH9" s="106"/>
      <c r="AI9" s="110">
        <f>SUM(AC9:AH9)</f>
        <v>66956.089992091758</v>
      </c>
      <c r="AJ9" s="110"/>
      <c r="AK9" s="110"/>
      <c r="AL9" s="15"/>
      <c r="AM9" s="1"/>
      <c r="AN9" s="1"/>
      <c r="AO9" s="1"/>
      <c r="AP9" s="1"/>
      <c r="AQ9" s="1"/>
    </row>
    <row r="10" spans="2:43" ht="16.5" thickBot="1" x14ac:dyDescent="0.35">
      <c r="B10" s="27"/>
      <c r="C10" s="95" t="s">
        <v>27</v>
      </c>
      <c r="D10" s="96"/>
      <c r="E10" s="96"/>
      <c r="F10" s="96"/>
      <c r="G10" s="97"/>
      <c r="H10" s="134">
        <v>0</v>
      </c>
      <c r="I10" s="135"/>
      <c r="J10" s="136"/>
      <c r="K10" s="29"/>
      <c r="L10" s="30"/>
      <c r="M10" s="95" t="s">
        <v>24</v>
      </c>
      <c r="N10" s="96"/>
      <c r="O10" s="96"/>
      <c r="P10" s="96"/>
      <c r="Q10" s="97"/>
      <c r="R10" s="89">
        <v>7</v>
      </c>
      <c r="S10" s="90"/>
      <c r="T10" s="91"/>
      <c r="U10" s="51" t="s">
        <v>1</v>
      </c>
      <c r="V10" s="30"/>
      <c r="W10" s="31"/>
      <c r="Y10" s="14"/>
      <c r="Z10" s="102" t="s">
        <v>34</v>
      </c>
      <c r="AA10" s="102"/>
      <c r="AB10" s="102"/>
      <c r="AC10" s="103">
        <f>SUM(Q17:S76)</f>
        <v>41139.681178220686</v>
      </c>
      <c r="AD10" s="103"/>
      <c r="AE10" s="103"/>
      <c r="AF10" s="52"/>
      <c r="AG10" s="52"/>
      <c r="AH10" s="52"/>
      <c r="AI10" s="52"/>
      <c r="AJ10" s="52"/>
      <c r="AK10" s="52"/>
      <c r="AL10" s="15"/>
      <c r="AM10" s="1"/>
      <c r="AN10" s="1"/>
      <c r="AO10" s="1"/>
    </row>
    <row r="11" spans="2:43" ht="16.5" thickBot="1" x14ac:dyDescent="0.35">
      <c r="B11" s="27"/>
      <c r="C11" s="95" t="s">
        <v>26</v>
      </c>
      <c r="D11" s="96"/>
      <c r="E11" s="96"/>
      <c r="F11" s="96"/>
      <c r="G11" s="97"/>
      <c r="H11" s="89">
        <v>6</v>
      </c>
      <c r="I11" s="90"/>
      <c r="J11" s="91"/>
      <c r="K11" s="51" t="s">
        <v>1</v>
      </c>
      <c r="L11" s="30"/>
      <c r="M11" s="95" t="s">
        <v>25</v>
      </c>
      <c r="N11" s="96"/>
      <c r="O11" s="96"/>
      <c r="P11" s="96"/>
      <c r="Q11" s="97"/>
      <c r="R11" s="99">
        <v>1</v>
      </c>
      <c r="S11" s="100"/>
      <c r="T11" s="101"/>
      <c r="U11" s="28"/>
      <c r="V11" s="30"/>
      <c r="W11" s="31"/>
      <c r="Y11" s="14"/>
      <c r="Z11" s="104" t="s">
        <v>35</v>
      </c>
      <c r="AA11" s="104"/>
      <c r="AB11" s="104"/>
      <c r="AC11" s="105">
        <f>AC10+AI9</f>
        <v>108095.77117031245</v>
      </c>
      <c r="AD11" s="105"/>
      <c r="AE11" s="105"/>
      <c r="AF11" s="52"/>
      <c r="AG11" s="52"/>
      <c r="AH11" s="52"/>
      <c r="AI11" s="52"/>
      <c r="AJ11" s="52"/>
      <c r="AK11" s="52"/>
      <c r="AL11" s="15"/>
      <c r="AM11" s="1"/>
      <c r="AN11" s="1"/>
      <c r="AO11" s="1"/>
    </row>
    <row r="12" spans="2:43" ht="16.5" thickBot="1" x14ac:dyDescent="0.35">
      <c r="B12" s="33"/>
      <c r="C12" s="34"/>
      <c r="D12" s="34"/>
      <c r="E12" s="34"/>
      <c r="F12" s="34"/>
      <c r="G12" s="34"/>
      <c r="H12" s="35"/>
      <c r="I12" s="35"/>
      <c r="J12" s="35"/>
      <c r="K12" s="35"/>
      <c r="L12" s="36"/>
      <c r="M12" s="36"/>
      <c r="N12" s="36"/>
      <c r="O12" s="36"/>
      <c r="P12" s="36"/>
      <c r="Q12" s="36"/>
      <c r="R12" s="36"/>
      <c r="S12" s="36"/>
      <c r="T12" s="35"/>
      <c r="U12" s="35"/>
      <c r="V12" s="92"/>
      <c r="W12" s="93"/>
      <c r="Y12" s="17"/>
      <c r="Z12" s="18"/>
      <c r="AA12" s="18"/>
      <c r="AB12" s="18"/>
      <c r="AC12" s="18"/>
      <c r="AD12" s="18"/>
      <c r="AE12" s="18"/>
      <c r="AF12" s="16"/>
      <c r="AG12" s="16"/>
      <c r="AH12" s="16"/>
      <c r="AI12" s="16"/>
      <c r="AJ12" s="16"/>
      <c r="AK12" s="16"/>
      <c r="AL12" s="19"/>
      <c r="AM12" s="1"/>
      <c r="AN12" s="1"/>
      <c r="AO12" s="1"/>
    </row>
    <row r="13" spans="2:43" ht="16.5" thickTop="1" thickBot="1" x14ac:dyDescent="0.3">
      <c r="B13" s="2"/>
      <c r="AD13" s="1"/>
      <c r="AE13" s="1"/>
      <c r="AF13" s="1"/>
      <c r="AG13" s="1"/>
      <c r="AH13" s="1"/>
      <c r="AI13" s="1"/>
      <c r="AM13" s="1"/>
      <c r="AN13" s="1"/>
    </row>
    <row r="14" spans="2:43" ht="15.75" thickTop="1" x14ac:dyDescent="0.25">
      <c r="B14" s="42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0"/>
      <c r="Y14" s="6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10"/>
      <c r="AM14" s="1"/>
      <c r="AN14" s="1"/>
    </row>
    <row r="15" spans="2:43" ht="15.75" x14ac:dyDescent="0.25">
      <c r="B15" s="44"/>
      <c r="C15" s="121" t="s">
        <v>3</v>
      </c>
      <c r="D15" s="121"/>
      <c r="E15" s="121" t="s">
        <v>5</v>
      </c>
      <c r="F15" s="121"/>
      <c r="G15" s="121"/>
      <c r="H15" s="121" t="s">
        <v>4</v>
      </c>
      <c r="I15" s="121"/>
      <c r="J15" s="121"/>
      <c r="K15" s="121" t="s">
        <v>55</v>
      </c>
      <c r="L15" s="121"/>
      <c r="M15" s="121"/>
      <c r="N15" s="121" t="s">
        <v>56</v>
      </c>
      <c r="O15" s="121"/>
      <c r="P15" s="121"/>
      <c r="Q15" s="121" t="s">
        <v>6</v>
      </c>
      <c r="R15" s="121"/>
      <c r="S15" s="121"/>
      <c r="T15" s="121" t="s">
        <v>2</v>
      </c>
      <c r="U15" s="121"/>
      <c r="V15" s="121"/>
      <c r="W15" s="41"/>
      <c r="X15" s="4"/>
      <c r="Y15" s="46"/>
      <c r="Z15" s="94" t="s">
        <v>17</v>
      </c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20"/>
      <c r="AM15" s="1"/>
      <c r="AN15" s="1"/>
      <c r="AO15" s="1"/>
      <c r="AP15" s="1"/>
      <c r="AQ15" s="1"/>
    </row>
    <row r="16" spans="2:43" x14ac:dyDescent="0.25">
      <c r="B16" s="44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41"/>
      <c r="X16" s="1"/>
      <c r="Y16" s="4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48"/>
      <c r="AL16" s="20"/>
      <c r="AM16" s="1"/>
      <c r="AN16" s="1"/>
    </row>
    <row r="17" spans="1:43" x14ac:dyDescent="0.25">
      <c r="A17" s="3">
        <v>1</v>
      </c>
      <c r="B17" s="44"/>
      <c r="C17" s="129">
        <f t="shared" ref="C17:C48" si="0">IF(RetirementAge-CurrentAge&gt;=A17,A17,"")</f>
        <v>1</v>
      </c>
      <c r="D17" s="129"/>
      <c r="E17" s="116">
        <f>IF(C17="","",InitialBalance)</f>
        <v>0</v>
      </c>
      <c r="F17" s="116"/>
      <c r="G17" s="116"/>
      <c r="H17" s="116">
        <f t="shared" ref="H17:H48" si="1">IF(C17="","",InitialIncome*POWER((1+IncomeIncreaseRate/100),C17-1))</f>
        <v>40000</v>
      </c>
      <c r="I17" s="116"/>
      <c r="J17" s="116"/>
      <c r="K17" s="126">
        <f t="shared" ref="K17:K48" si="2">IF(C17="","",H17*WithheldRate/100)</f>
        <v>2400</v>
      </c>
      <c r="L17" s="126"/>
      <c r="M17" s="126"/>
      <c r="N17" s="123">
        <f t="shared" ref="N17:N48" si="3">IF(C17="","",H17*EmployerMatchRate/100*MIN(WithheldRate,EmployerMatchUpTo)/100)</f>
        <v>1200</v>
      </c>
      <c r="O17" s="123"/>
      <c r="P17" s="123"/>
      <c r="Q17" s="122">
        <f t="shared" ref="Q17:Q48" si="4">IF(C17="","",-FV(InterestRate/100/PaymentsPerYear,PaymentsPerYear,H17+K17,E17)-(H17+K17+E17))</f>
        <v>3.637978807091713E-11</v>
      </c>
      <c r="R17" s="122"/>
      <c r="S17" s="122"/>
      <c r="T17" s="118">
        <f>IF(C17="","",E17+K17+N17+Q17)</f>
        <v>3600.0000000000364</v>
      </c>
      <c r="U17" s="118"/>
      <c r="V17" s="118"/>
      <c r="W17" s="41"/>
      <c r="X17" s="1"/>
      <c r="Y17" s="47"/>
      <c r="Z17" s="7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20"/>
      <c r="AM17" s="1"/>
      <c r="AN17" s="1"/>
    </row>
    <row r="18" spans="1:43" x14ac:dyDescent="0.25">
      <c r="A18" s="3">
        <v>2</v>
      </c>
      <c r="B18" s="44"/>
      <c r="C18" s="128">
        <f t="shared" si="0"/>
        <v>2</v>
      </c>
      <c r="D18" s="128"/>
      <c r="E18" s="117">
        <f>IF(C18="","",T17)</f>
        <v>3600.0000000000364</v>
      </c>
      <c r="F18" s="117"/>
      <c r="G18" s="117"/>
      <c r="H18" s="117">
        <f t="shared" si="1"/>
        <v>41200</v>
      </c>
      <c r="I18" s="117"/>
      <c r="J18" s="117"/>
      <c r="K18" s="125">
        <f t="shared" si="2"/>
        <v>2472</v>
      </c>
      <c r="L18" s="125"/>
      <c r="M18" s="125"/>
      <c r="N18" s="124">
        <f t="shared" si="3"/>
        <v>1236</v>
      </c>
      <c r="O18" s="124"/>
      <c r="P18" s="124"/>
      <c r="Q18" s="120">
        <f t="shared" si="4"/>
        <v>252.00000000003638</v>
      </c>
      <c r="R18" s="120"/>
      <c r="S18" s="120"/>
      <c r="T18" s="119">
        <f>IF(C18="","",E18+K18+N18+Q18)</f>
        <v>7560.0000000000728</v>
      </c>
      <c r="U18" s="119"/>
      <c r="V18" s="119"/>
      <c r="W18" s="41"/>
      <c r="X18" s="1"/>
      <c r="Y18" s="47"/>
      <c r="Z18" s="7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20"/>
      <c r="AM18" s="1"/>
      <c r="AN18" s="1"/>
    </row>
    <row r="19" spans="1:43" x14ac:dyDescent="0.25">
      <c r="A19" s="3">
        <v>3</v>
      </c>
      <c r="B19" s="44"/>
      <c r="C19" s="129">
        <f t="shared" si="0"/>
        <v>3</v>
      </c>
      <c r="D19" s="129"/>
      <c r="E19" s="116">
        <f t="shared" ref="E19:E76" si="5">IF(C19="","",T18)</f>
        <v>7560.0000000000728</v>
      </c>
      <c r="F19" s="116"/>
      <c r="G19" s="116"/>
      <c r="H19" s="116">
        <f t="shared" si="1"/>
        <v>42436</v>
      </c>
      <c r="I19" s="116"/>
      <c r="J19" s="116"/>
      <c r="K19" s="126">
        <f t="shared" si="2"/>
        <v>2546.16</v>
      </c>
      <c r="L19" s="126"/>
      <c r="M19" s="126"/>
      <c r="N19" s="123">
        <f t="shared" si="3"/>
        <v>1273.08</v>
      </c>
      <c r="O19" s="123"/>
      <c r="P19" s="123"/>
      <c r="Q19" s="122">
        <f t="shared" si="4"/>
        <v>529.20000000004075</v>
      </c>
      <c r="R19" s="122"/>
      <c r="S19" s="122"/>
      <c r="T19" s="118">
        <f t="shared" ref="T19:T76" si="6">IF(C19="","",E19+K19+N19+Q19)</f>
        <v>11908.440000000113</v>
      </c>
      <c r="U19" s="118"/>
      <c r="V19" s="118"/>
      <c r="W19" s="41"/>
      <c r="X19" s="1"/>
      <c r="Y19" s="4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9"/>
      <c r="AM19" s="1"/>
      <c r="AN19" s="1"/>
    </row>
    <row r="20" spans="1:43" x14ac:dyDescent="0.25">
      <c r="A20" s="3">
        <v>4</v>
      </c>
      <c r="B20" s="44"/>
      <c r="C20" s="128">
        <f t="shared" si="0"/>
        <v>4</v>
      </c>
      <c r="D20" s="128"/>
      <c r="E20" s="117">
        <f t="shared" si="5"/>
        <v>11908.440000000113</v>
      </c>
      <c r="F20" s="117"/>
      <c r="G20" s="117"/>
      <c r="H20" s="117">
        <f t="shared" si="1"/>
        <v>43709.08</v>
      </c>
      <c r="I20" s="117"/>
      <c r="J20" s="117"/>
      <c r="K20" s="125">
        <f t="shared" si="2"/>
        <v>2622.5447999999997</v>
      </c>
      <c r="L20" s="125"/>
      <c r="M20" s="125"/>
      <c r="N20" s="124">
        <f t="shared" si="3"/>
        <v>1311.2723999999998</v>
      </c>
      <c r="O20" s="124"/>
      <c r="P20" s="124"/>
      <c r="Q20" s="120">
        <f t="shared" si="4"/>
        <v>833.59080000005633</v>
      </c>
      <c r="R20" s="120"/>
      <c r="S20" s="120"/>
      <c r="T20" s="119">
        <f t="shared" si="6"/>
        <v>16675.848000000169</v>
      </c>
      <c r="U20" s="119"/>
      <c r="V20" s="119"/>
      <c r="W20" s="41"/>
      <c r="X20" s="1"/>
      <c r="Y20" s="4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9"/>
      <c r="AM20" s="1"/>
      <c r="AN20" s="1"/>
    </row>
    <row r="21" spans="1:43" x14ac:dyDescent="0.25">
      <c r="A21" s="3">
        <v>5</v>
      </c>
      <c r="B21" s="44"/>
      <c r="C21" s="129">
        <f t="shared" si="0"/>
        <v>5</v>
      </c>
      <c r="D21" s="129"/>
      <c r="E21" s="116">
        <f t="shared" si="5"/>
        <v>16675.848000000169</v>
      </c>
      <c r="F21" s="116"/>
      <c r="G21" s="116"/>
      <c r="H21" s="116">
        <f t="shared" si="1"/>
        <v>45020.352399999996</v>
      </c>
      <c r="I21" s="116"/>
      <c r="J21" s="116"/>
      <c r="K21" s="126">
        <f t="shared" si="2"/>
        <v>2701.2211439999996</v>
      </c>
      <c r="L21" s="126"/>
      <c r="M21" s="126"/>
      <c r="N21" s="123">
        <f t="shared" si="3"/>
        <v>1350.6105719999998</v>
      </c>
      <c r="O21" s="123"/>
      <c r="P21" s="123"/>
      <c r="Q21" s="122">
        <f t="shared" si="4"/>
        <v>1167.3093600000575</v>
      </c>
      <c r="R21" s="122"/>
      <c r="S21" s="122"/>
      <c r="T21" s="118">
        <f t="shared" si="6"/>
        <v>21894.989076000227</v>
      </c>
      <c r="U21" s="118"/>
      <c r="V21" s="118"/>
      <c r="W21" s="41"/>
      <c r="X21" s="1"/>
      <c r="Y21" s="4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9"/>
      <c r="AM21" s="1"/>
      <c r="AN21" s="1"/>
    </row>
    <row r="22" spans="1:43" x14ac:dyDescent="0.25">
      <c r="A22" s="3">
        <v>6</v>
      </c>
      <c r="B22" s="44"/>
      <c r="C22" s="128">
        <f t="shared" si="0"/>
        <v>6</v>
      </c>
      <c r="D22" s="128"/>
      <c r="E22" s="117">
        <f t="shared" si="5"/>
        <v>21894.989076000227</v>
      </c>
      <c r="F22" s="117"/>
      <c r="G22" s="117"/>
      <c r="H22" s="117">
        <f t="shared" si="1"/>
        <v>46370.962971999994</v>
      </c>
      <c r="I22" s="117"/>
      <c r="J22" s="117"/>
      <c r="K22" s="125">
        <f t="shared" si="2"/>
        <v>2782.2577783199995</v>
      </c>
      <c r="L22" s="125"/>
      <c r="M22" s="125"/>
      <c r="N22" s="124">
        <f t="shared" si="3"/>
        <v>1391.1288891599997</v>
      </c>
      <c r="O22" s="124"/>
      <c r="P22" s="124"/>
      <c r="Q22" s="120">
        <f t="shared" si="4"/>
        <v>1532.6492353200592</v>
      </c>
      <c r="R22" s="120"/>
      <c r="S22" s="120"/>
      <c r="T22" s="119">
        <f t="shared" si="6"/>
        <v>27601.024978800284</v>
      </c>
      <c r="U22" s="119"/>
      <c r="V22" s="119"/>
      <c r="W22" s="41"/>
      <c r="X22" s="1"/>
      <c r="Y22" s="4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9"/>
      <c r="AM22" s="1"/>
      <c r="AN22" s="1"/>
    </row>
    <row r="23" spans="1:43" x14ac:dyDescent="0.25">
      <c r="A23" s="3">
        <v>7</v>
      </c>
      <c r="B23" s="44"/>
      <c r="C23" s="129">
        <f t="shared" si="0"/>
        <v>7</v>
      </c>
      <c r="D23" s="129"/>
      <c r="E23" s="116">
        <f t="shared" si="5"/>
        <v>27601.024978800284</v>
      </c>
      <c r="F23" s="116"/>
      <c r="G23" s="116"/>
      <c r="H23" s="116">
        <f t="shared" si="1"/>
        <v>47762.091861159999</v>
      </c>
      <c r="I23" s="116"/>
      <c r="J23" s="116"/>
      <c r="K23" s="126">
        <f t="shared" si="2"/>
        <v>2865.7255116695997</v>
      </c>
      <c r="L23" s="126"/>
      <c r="M23" s="126"/>
      <c r="N23" s="123">
        <f t="shared" si="3"/>
        <v>1432.8627558347998</v>
      </c>
      <c r="O23" s="123"/>
      <c r="P23" s="123"/>
      <c r="Q23" s="122">
        <f t="shared" si="4"/>
        <v>1932.0717485160712</v>
      </c>
      <c r="R23" s="122"/>
      <c r="S23" s="122"/>
      <c r="T23" s="118">
        <f t="shared" si="6"/>
        <v>33831.684994820753</v>
      </c>
      <c r="U23" s="118"/>
      <c r="V23" s="118"/>
      <c r="W23" s="41"/>
      <c r="X23" s="1"/>
      <c r="Y23" s="4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9"/>
      <c r="AM23" s="1"/>
      <c r="AN23" s="1"/>
    </row>
    <row r="24" spans="1:43" x14ac:dyDescent="0.25">
      <c r="A24" s="3">
        <v>8</v>
      </c>
      <c r="B24" s="44"/>
      <c r="C24" s="128">
        <f t="shared" si="0"/>
        <v>8</v>
      </c>
      <c r="D24" s="128"/>
      <c r="E24" s="117">
        <f t="shared" si="5"/>
        <v>33831.684994820753</v>
      </c>
      <c r="F24" s="117"/>
      <c r="G24" s="117"/>
      <c r="H24" s="117">
        <f t="shared" si="1"/>
        <v>49194.954616994801</v>
      </c>
      <c r="I24" s="117"/>
      <c r="J24" s="117"/>
      <c r="K24" s="125">
        <f t="shared" si="2"/>
        <v>2951.697277019688</v>
      </c>
      <c r="L24" s="125"/>
      <c r="M24" s="125"/>
      <c r="N24" s="124">
        <f t="shared" si="3"/>
        <v>1475.848638509844</v>
      </c>
      <c r="O24" s="124"/>
      <c r="P24" s="124"/>
      <c r="Q24" s="120">
        <f t="shared" si="4"/>
        <v>2368.2179496375029</v>
      </c>
      <c r="R24" s="120"/>
      <c r="S24" s="120"/>
      <c r="T24" s="119">
        <f t="shared" si="6"/>
        <v>40627.448859987788</v>
      </c>
      <c r="U24" s="119"/>
      <c r="V24" s="119"/>
      <c r="W24" s="41"/>
      <c r="X24" s="1"/>
      <c r="Y24" s="4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9"/>
      <c r="AM24" s="1"/>
      <c r="AN24" s="1"/>
    </row>
    <row r="25" spans="1:43" x14ac:dyDescent="0.25">
      <c r="A25" s="3">
        <v>9</v>
      </c>
      <c r="B25" s="44"/>
      <c r="C25" s="129">
        <f t="shared" si="0"/>
        <v>9</v>
      </c>
      <c r="D25" s="129"/>
      <c r="E25" s="116">
        <f t="shared" si="5"/>
        <v>40627.448859987788</v>
      </c>
      <c r="F25" s="116"/>
      <c r="G25" s="116"/>
      <c r="H25" s="116">
        <f t="shared" si="1"/>
        <v>50670.803255504637</v>
      </c>
      <c r="I25" s="116"/>
      <c r="J25" s="116"/>
      <c r="K25" s="126">
        <f t="shared" si="2"/>
        <v>3040.2481953302781</v>
      </c>
      <c r="L25" s="126"/>
      <c r="M25" s="126"/>
      <c r="N25" s="123">
        <f t="shared" si="3"/>
        <v>1520.1240976651391</v>
      </c>
      <c r="O25" s="123"/>
      <c r="P25" s="123"/>
      <c r="Q25" s="122">
        <f t="shared" si="4"/>
        <v>2843.9214201991854</v>
      </c>
      <c r="R25" s="122"/>
      <c r="S25" s="122"/>
      <c r="T25" s="118">
        <f t="shared" si="6"/>
        <v>48031.74257318239</v>
      </c>
      <c r="U25" s="118"/>
      <c r="V25" s="118"/>
      <c r="W25" s="41"/>
      <c r="X25" s="1"/>
      <c r="Y25" s="4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9"/>
      <c r="AM25" s="1"/>
      <c r="AN25" s="1"/>
      <c r="AO25" s="1"/>
      <c r="AP25" s="1"/>
      <c r="AQ25" s="1"/>
    </row>
    <row r="26" spans="1:43" x14ac:dyDescent="0.25">
      <c r="A26" s="3">
        <v>10</v>
      </c>
      <c r="B26" s="44"/>
      <c r="C26" s="128">
        <f t="shared" si="0"/>
        <v>10</v>
      </c>
      <c r="D26" s="128"/>
      <c r="E26" s="117">
        <f t="shared" si="5"/>
        <v>48031.74257318239</v>
      </c>
      <c r="F26" s="117"/>
      <c r="G26" s="117"/>
      <c r="H26" s="117">
        <f t="shared" si="1"/>
        <v>52190.927353169776</v>
      </c>
      <c r="I26" s="117"/>
      <c r="J26" s="117"/>
      <c r="K26" s="125">
        <f t="shared" si="2"/>
        <v>3131.4556411901867</v>
      </c>
      <c r="L26" s="125"/>
      <c r="M26" s="125"/>
      <c r="N26" s="124">
        <f t="shared" si="3"/>
        <v>1565.7278205950934</v>
      </c>
      <c r="O26" s="124"/>
      <c r="P26" s="124"/>
      <c r="Q26" s="120">
        <f t="shared" si="4"/>
        <v>3362.2219801228202</v>
      </c>
      <c r="R26" s="120"/>
      <c r="S26" s="120"/>
      <c r="T26" s="119">
        <f t="shared" si="6"/>
        <v>56091.14801509049</v>
      </c>
      <c r="U26" s="119"/>
      <c r="V26" s="119"/>
      <c r="W26" s="41"/>
      <c r="X26" s="1"/>
      <c r="Y26" s="4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9"/>
      <c r="AM26" s="1"/>
      <c r="AN26" s="1"/>
      <c r="AO26" s="1"/>
      <c r="AP26" s="1"/>
      <c r="AQ26" s="1"/>
    </row>
    <row r="27" spans="1:43" x14ac:dyDescent="0.25">
      <c r="A27" s="3">
        <v>11</v>
      </c>
      <c r="B27" s="44"/>
      <c r="C27" s="129">
        <f t="shared" si="0"/>
        <v>11</v>
      </c>
      <c r="D27" s="129"/>
      <c r="E27" s="116">
        <f t="shared" si="5"/>
        <v>56091.14801509049</v>
      </c>
      <c r="F27" s="116"/>
      <c r="G27" s="116"/>
      <c r="H27" s="116">
        <f t="shared" si="1"/>
        <v>53756.65517376487</v>
      </c>
      <c r="I27" s="116"/>
      <c r="J27" s="116"/>
      <c r="K27" s="126">
        <f t="shared" si="2"/>
        <v>3225.3993104258925</v>
      </c>
      <c r="L27" s="126"/>
      <c r="M27" s="126"/>
      <c r="N27" s="123">
        <f t="shared" si="3"/>
        <v>1612.6996552129463</v>
      </c>
      <c r="O27" s="123"/>
      <c r="P27" s="123"/>
      <c r="Q27" s="122">
        <f t="shared" si="4"/>
        <v>3926.3803610563918</v>
      </c>
      <c r="R27" s="122"/>
      <c r="S27" s="122"/>
      <c r="T27" s="118">
        <f t="shared" si="6"/>
        <v>64855.627341785723</v>
      </c>
      <c r="U27" s="118"/>
      <c r="V27" s="118"/>
      <c r="W27" s="41"/>
      <c r="X27" s="1"/>
      <c r="Y27" s="4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9"/>
      <c r="AM27" s="1"/>
      <c r="AN27" s="1"/>
      <c r="AO27" s="1"/>
      <c r="AP27" s="1"/>
      <c r="AQ27" s="1"/>
    </row>
    <row r="28" spans="1:43" x14ac:dyDescent="0.25">
      <c r="A28" s="3">
        <v>12</v>
      </c>
      <c r="B28" s="44"/>
      <c r="C28" s="128">
        <f t="shared" si="0"/>
        <v>12</v>
      </c>
      <c r="D28" s="128"/>
      <c r="E28" s="117">
        <f t="shared" si="5"/>
        <v>64855.627341785723</v>
      </c>
      <c r="F28" s="117"/>
      <c r="G28" s="117"/>
      <c r="H28" s="117">
        <f t="shared" si="1"/>
        <v>55369.354828977819</v>
      </c>
      <c r="I28" s="117"/>
      <c r="J28" s="117"/>
      <c r="K28" s="125">
        <f t="shared" si="2"/>
        <v>3322.1612897386694</v>
      </c>
      <c r="L28" s="125"/>
      <c r="M28" s="125"/>
      <c r="N28" s="124">
        <f t="shared" si="3"/>
        <v>1661.0806448693347</v>
      </c>
      <c r="O28" s="124"/>
      <c r="P28" s="124"/>
      <c r="Q28" s="120">
        <f t="shared" si="4"/>
        <v>4539.8939139250724</v>
      </c>
      <c r="R28" s="120"/>
      <c r="S28" s="120"/>
      <c r="T28" s="119">
        <f t="shared" si="6"/>
        <v>74378.763190318801</v>
      </c>
      <c r="U28" s="119"/>
      <c r="V28" s="119"/>
      <c r="W28" s="41"/>
      <c r="X28" s="1"/>
      <c r="Y28" s="4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9"/>
      <c r="AM28" s="1"/>
      <c r="AN28" s="1"/>
      <c r="AO28" s="1"/>
      <c r="AP28" s="1"/>
      <c r="AQ28" s="1"/>
    </row>
    <row r="29" spans="1:43" x14ac:dyDescent="0.25">
      <c r="A29" s="3">
        <v>13</v>
      </c>
      <c r="B29" s="44"/>
      <c r="C29" s="129">
        <f t="shared" si="0"/>
        <v>13</v>
      </c>
      <c r="D29" s="129"/>
      <c r="E29" s="116">
        <f t="shared" si="5"/>
        <v>74378.763190318801</v>
      </c>
      <c r="F29" s="116"/>
      <c r="G29" s="116"/>
      <c r="H29" s="116">
        <f t="shared" si="1"/>
        <v>57030.435473847145</v>
      </c>
      <c r="I29" s="116"/>
      <c r="J29" s="116"/>
      <c r="K29" s="126">
        <f t="shared" si="2"/>
        <v>3421.8261284308287</v>
      </c>
      <c r="L29" s="126"/>
      <c r="M29" s="126"/>
      <c r="N29" s="123">
        <f t="shared" si="3"/>
        <v>1710.9130642154144</v>
      </c>
      <c r="O29" s="123"/>
      <c r="P29" s="123"/>
      <c r="Q29" s="122">
        <f t="shared" si="4"/>
        <v>5206.5134233223798</v>
      </c>
      <c r="R29" s="122"/>
      <c r="S29" s="122"/>
      <c r="T29" s="118">
        <f t="shared" si="6"/>
        <v>84718.015806287425</v>
      </c>
      <c r="U29" s="118"/>
      <c r="V29" s="118"/>
      <c r="W29" s="41"/>
      <c r="X29" s="1"/>
      <c r="Y29" s="4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9"/>
      <c r="AM29" s="1"/>
      <c r="AN29" s="1"/>
      <c r="AO29" s="1"/>
      <c r="AP29" s="1"/>
      <c r="AQ29" s="1"/>
    </row>
    <row r="30" spans="1:43" x14ac:dyDescent="0.25">
      <c r="A30" s="3">
        <v>14</v>
      </c>
      <c r="B30" s="44"/>
      <c r="C30" s="128">
        <f t="shared" si="0"/>
        <v>14</v>
      </c>
      <c r="D30" s="128"/>
      <c r="E30" s="117">
        <f t="shared" si="5"/>
        <v>84718.015806287425</v>
      </c>
      <c r="F30" s="117"/>
      <c r="G30" s="117"/>
      <c r="H30" s="117">
        <f t="shared" si="1"/>
        <v>58741.348538062557</v>
      </c>
      <c r="I30" s="117"/>
      <c r="J30" s="117"/>
      <c r="K30" s="125">
        <f t="shared" si="2"/>
        <v>3524.4809122837532</v>
      </c>
      <c r="L30" s="125"/>
      <c r="M30" s="125"/>
      <c r="N30" s="124">
        <f t="shared" si="3"/>
        <v>1762.2404561418766</v>
      </c>
      <c r="O30" s="124"/>
      <c r="P30" s="124"/>
      <c r="Q30" s="120">
        <f t="shared" si="4"/>
        <v>5930.2611064401863</v>
      </c>
      <c r="R30" s="120"/>
      <c r="S30" s="120"/>
      <c r="T30" s="119">
        <f t="shared" si="6"/>
        <v>95934.998281153239</v>
      </c>
      <c r="U30" s="119"/>
      <c r="V30" s="119"/>
      <c r="W30" s="41"/>
      <c r="X30" s="1"/>
      <c r="Y30" s="47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9"/>
      <c r="AM30" s="1"/>
      <c r="AN30" s="1"/>
      <c r="AO30" s="1"/>
    </row>
    <row r="31" spans="1:43" x14ac:dyDescent="0.25">
      <c r="A31" s="3">
        <v>15</v>
      </c>
      <c r="B31" s="44"/>
      <c r="C31" s="129">
        <f t="shared" si="0"/>
        <v>15</v>
      </c>
      <c r="D31" s="129"/>
      <c r="E31" s="116">
        <f t="shared" si="5"/>
        <v>95934.998281153239</v>
      </c>
      <c r="F31" s="116"/>
      <c r="G31" s="116"/>
      <c r="H31" s="116">
        <f t="shared" si="1"/>
        <v>60503.588994204438</v>
      </c>
      <c r="I31" s="116"/>
      <c r="J31" s="116"/>
      <c r="K31" s="126">
        <f t="shared" si="2"/>
        <v>3630.2153396522663</v>
      </c>
      <c r="L31" s="126"/>
      <c r="M31" s="126"/>
      <c r="N31" s="123">
        <f t="shared" si="3"/>
        <v>1815.1076698261331</v>
      </c>
      <c r="O31" s="123"/>
      <c r="P31" s="123"/>
      <c r="Q31" s="122">
        <f t="shared" si="4"/>
        <v>6715.4498796807893</v>
      </c>
      <c r="R31" s="122"/>
      <c r="S31" s="122"/>
      <c r="T31" s="118">
        <f t="shared" si="6"/>
        <v>108095.77117031242</v>
      </c>
      <c r="U31" s="118"/>
      <c r="V31" s="118"/>
      <c r="W31" s="41"/>
      <c r="X31" s="1"/>
      <c r="Y31" s="4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9"/>
      <c r="AM31" s="1"/>
      <c r="AN31" s="1"/>
      <c r="AO31" s="1"/>
    </row>
    <row r="32" spans="1:43" ht="15.75" x14ac:dyDescent="0.25">
      <c r="A32" s="3">
        <v>16</v>
      </c>
      <c r="B32" s="44"/>
      <c r="C32" s="128" t="str">
        <f t="shared" si="0"/>
        <v/>
      </c>
      <c r="D32" s="128"/>
      <c r="E32" s="117" t="str">
        <f t="shared" si="5"/>
        <v/>
      </c>
      <c r="F32" s="117"/>
      <c r="G32" s="117"/>
      <c r="H32" s="117" t="str">
        <f t="shared" si="1"/>
        <v/>
      </c>
      <c r="I32" s="117"/>
      <c r="J32" s="117"/>
      <c r="K32" s="125" t="str">
        <f t="shared" si="2"/>
        <v/>
      </c>
      <c r="L32" s="125"/>
      <c r="M32" s="125"/>
      <c r="N32" s="124" t="str">
        <f t="shared" si="3"/>
        <v/>
      </c>
      <c r="O32" s="124"/>
      <c r="P32" s="124"/>
      <c r="Q32" s="120" t="str">
        <f t="shared" si="4"/>
        <v/>
      </c>
      <c r="R32" s="120"/>
      <c r="S32" s="120"/>
      <c r="T32" s="119" t="str">
        <f t="shared" si="6"/>
        <v/>
      </c>
      <c r="U32" s="119"/>
      <c r="V32" s="119"/>
      <c r="W32" s="41"/>
      <c r="X32" s="1"/>
      <c r="Y32" s="47"/>
      <c r="Z32" s="94" t="s">
        <v>18</v>
      </c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"/>
      <c r="AM32" s="1"/>
      <c r="AN32" s="1"/>
      <c r="AO32" s="1"/>
    </row>
    <row r="33" spans="1:41" x14ac:dyDescent="0.25">
      <c r="A33" s="3">
        <v>17</v>
      </c>
      <c r="B33" s="44"/>
      <c r="C33" s="129" t="str">
        <f t="shared" si="0"/>
        <v/>
      </c>
      <c r="D33" s="129"/>
      <c r="E33" s="116" t="str">
        <f t="shared" si="5"/>
        <v/>
      </c>
      <c r="F33" s="116"/>
      <c r="G33" s="116"/>
      <c r="H33" s="116" t="str">
        <f t="shared" si="1"/>
        <v/>
      </c>
      <c r="I33" s="116"/>
      <c r="J33" s="116"/>
      <c r="K33" s="126" t="str">
        <f t="shared" si="2"/>
        <v/>
      </c>
      <c r="L33" s="126"/>
      <c r="M33" s="126"/>
      <c r="N33" s="123" t="str">
        <f t="shared" si="3"/>
        <v/>
      </c>
      <c r="O33" s="123"/>
      <c r="P33" s="123"/>
      <c r="Q33" s="122" t="str">
        <f t="shared" si="4"/>
        <v/>
      </c>
      <c r="R33" s="122"/>
      <c r="S33" s="122"/>
      <c r="T33" s="118" t="str">
        <f t="shared" si="6"/>
        <v/>
      </c>
      <c r="U33" s="118"/>
      <c r="V33" s="118"/>
      <c r="W33" s="41"/>
      <c r="X33" s="1"/>
      <c r="Y33" s="4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9"/>
      <c r="AM33" s="1"/>
      <c r="AN33" s="1"/>
      <c r="AO33" s="1"/>
    </row>
    <row r="34" spans="1:41" x14ac:dyDescent="0.25">
      <c r="A34" s="3">
        <v>18</v>
      </c>
      <c r="B34" s="44"/>
      <c r="C34" s="128" t="str">
        <f t="shared" si="0"/>
        <v/>
      </c>
      <c r="D34" s="128"/>
      <c r="E34" s="117" t="str">
        <f t="shared" si="5"/>
        <v/>
      </c>
      <c r="F34" s="117"/>
      <c r="G34" s="117"/>
      <c r="H34" s="117" t="str">
        <f t="shared" si="1"/>
        <v/>
      </c>
      <c r="I34" s="117"/>
      <c r="J34" s="117"/>
      <c r="K34" s="125" t="str">
        <f t="shared" si="2"/>
        <v/>
      </c>
      <c r="L34" s="125"/>
      <c r="M34" s="125"/>
      <c r="N34" s="124" t="str">
        <f t="shared" si="3"/>
        <v/>
      </c>
      <c r="O34" s="124"/>
      <c r="P34" s="124"/>
      <c r="Q34" s="120" t="str">
        <f t="shared" si="4"/>
        <v/>
      </c>
      <c r="R34" s="120"/>
      <c r="S34" s="120"/>
      <c r="T34" s="119" t="str">
        <f t="shared" si="6"/>
        <v/>
      </c>
      <c r="U34" s="119"/>
      <c r="V34" s="119"/>
      <c r="W34" s="41"/>
      <c r="X34" s="1"/>
      <c r="Y34" s="4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9"/>
      <c r="AM34" s="1"/>
      <c r="AN34" s="1"/>
      <c r="AO34" s="1"/>
    </row>
    <row r="35" spans="1:41" x14ac:dyDescent="0.25">
      <c r="A35" s="3">
        <v>19</v>
      </c>
      <c r="B35" s="44"/>
      <c r="C35" s="129" t="str">
        <f t="shared" si="0"/>
        <v/>
      </c>
      <c r="D35" s="129"/>
      <c r="E35" s="116" t="str">
        <f t="shared" si="5"/>
        <v/>
      </c>
      <c r="F35" s="116"/>
      <c r="G35" s="116"/>
      <c r="H35" s="116" t="str">
        <f t="shared" si="1"/>
        <v/>
      </c>
      <c r="I35" s="116"/>
      <c r="J35" s="116"/>
      <c r="K35" s="126" t="str">
        <f t="shared" si="2"/>
        <v/>
      </c>
      <c r="L35" s="126"/>
      <c r="M35" s="126"/>
      <c r="N35" s="123" t="str">
        <f t="shared" si="3"/>
        <v/>
      </c>
      <c r="O35" s="123"/>
      <c r="P35" s="123"/>
      <c r="Q35" s="122" t="str">
        <f t="shared" si="4"/>
        <v/>
      </c>
      <c r="R35" s="122"/>
      <c r="S35" s="122"/>
      <c r="T35" s="118" t="str">
        <f t="shared" si="6"/>
        <v/>
      </c>
      <c r="U35" s="118"/>
      <c r="V35" s="118"/>
      <c r="W35" s="41"/>
      <c r="X35" s="1"/>
      <c r="Y35" s="4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9"/>
      <c r="AM35" s="1"/>
      <c r="AN35" s="1"/>
      <c r="AO35" s="1"/>
    </row>
    <row r="36" spans="1:41" x14ac:dyDescent="0.25">
      <c r="A36" s="3">
        <v>20</v>
      </c>
      <c r="B36" s="44"/>
      <c r="C36" s="128" t="str">
        <f t="shared" si="0"/>
        <v/>
      </c>
      <c r="D36" s="128"/>
      <c r="E36" s="117" t="str">
        <f t="shared" si="5"/>
        <v/>
      </c>
      <c r="F36" s="117"/>
      <c r="G36" s="117"/>
      <c r="H36" s="117" t="str">
        <f t="shared" si="1"/>
        <v/>
      </c>
      <c r="I36" s="117"/>
      <c r="J36" s="117"/>
      <c r="K36" s="125" t="str">
        <f t="shared" si="2"/>
        <v/>
      </c>
      <c r="L36" s="125"/>
      <c r="M36" s="125"/>
      <c r="N36" s="124" t="str">
        <f t="shared" si="3"/>
        <v/>
      </c>
      <c r="O36" s="124"/>
      <c r="P36" s="124"/>
      <c r="Q36" s="120" t="str">
        <f t="shared" si="4"/>
        <v/>
      </c>
      <c r="R36" s="120"/>
      <c r="S36" s="120"/>
      <c r="T36" s="119" t="str">
        <f t="shared" si="6"/>
        <v/>
      </c>
      <c r="U36" s="119"/>
      <c r="V36" s="119"/>
      <c r="W36" s="41"/>
      <c r="X36" s="1"/>
      <c r="Y36" s="4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9"/>
      <c r="AM36" s="1"/>
      <c r="AN36" s="1"/>
      <c r="AO36" s="1"/>
    </row>
    <row r="37" spans="1:41" x14ac:dyDescent="0.25">
      <c r="A37" s="3">
        <v>21</v>
      </c>
      <c r="B37" s="44"/>
      <c r="C37" s="129" t="str">
        <f t="shared" si="0"/>
        <v/>
      </c>
      <c r="D37" s="129"/>
      <c r="E37" s="116" t="str">
        <f t="shared" si="5"/>
        <v/>
      </c>
      <c r="F37" s="116"/>
      <c r="G37" s="116"/>
      <c r="H37" s="116" t="str">
        <f t="shared" si="1"/>
        <v/>
      </c>
      <c r="I37" s="116"/>
      <c r="J37" s="116"/>
      <c r="K37" s="126" t="str">
        <f t="shared" si="2"/>
        <v/>
      </c>
      <c r="L37" s="126"/>
      <c r="M37" s="126"/>
      <c r="N37" s="123" t="str">
        <f t="shared" si="3"/>
        <v/>
      </c>
      <c r="O37" s="123"/>
      <c r="P37" s="123"/>
      <c r="Q37" s="122" t="str">
        <f t="shared" si="4"/>
        <v/>
      </c>
      <c r="R37" s="122"/>
      <c r="S37" s="122"/>
      <c r="T37" s="118" t="str">
        <f t="shared" si="6"/>
        <v/>
      </c>
      <c r="U37" s="118"/>
      <c r="V37" s="118"/>
      <c r="W37" s="41"/>
      <c r="X37" s="1"/>
      <c r="Y37" s="4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9"/>
      <c r="AM37" s="1"/>
      <c r="AN37" s="1"/>
      <c r="AO37" s="1"/>
    </row>
    <row r="38" spans="1:41" x14ac:dyDescent="0.25">
      <c r="A38" s="3">
        <v>22</v>
      </c>
      <c r="B38" s="44"/>
      <c r="C38" s="128" t="str">
        <f t="shared" si="0"/>
        <v/>
      </c>
      <c r="D38" s="128"/>
      <c r="E38" s="117" t="str">
        <f t="shared" si="5"/>
        <v/>
      </c>
      <c r="F38" s="117"/>
      <c r="G38" s="117"/>
      <c r="H38" s="117" t="str">
        <f t="shared" si="1"/>
        <v/>
      </c>
      <c r="I38" s="117"/>
      <c r="J38" s="117"/>
      <c r="K38" s="125" t="str">
        <f t="shared" si="2"/>
        <v/>
      </c>
      <c r="L38" s="125"/>
      <c r="M38" s="125"/>
      <c r="N38" s="124" t="str">
        <f t="shared" si="3"/>
        <v/>
      </c>
      <c r="O38" s="124"/>
      <c r="P38" s="124"/>
      <c r="Q38" s="120" t="str">
        <f t="shared" si="4"/>
        <v/>
      </c>
      <c r="R38" s="120"/>
      <c r="S38" s="120"/>
      <c r="T38" s="119" t="str">
        <f t="shared" si="6"/>
        <v/>
      </c>
      <c r="U38" s="119"/>
      <c r="V38" s="119"/>
      <c r="W38" s="41"/>
      <c r="X38" s="1"/>
      <c r="Y38" s="4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9"/>
      <c r="AM38" s="1"/>
      <c r="AN38" s="1"/>
      <c r="AO38" s="1"/>
    </row>
    <row r="39" spans="1:41" x14ac:dyDescent="0.25">
      <c r="A39" s="3">
        <v>23</v>
      </c>
      <c r="B39" s="44"/>
      <c r="C39" s="129" t="str">
        <f t="shared" si="0"/>
        <v/>
      </c>
      <c r="D39" s="129"/>
      <c r="E39" s="116" t="str">
        <f t="shared" si="5"/>
        <v/>
      </c>
      <c r="F39" s="116"/>
      <c r="G39" s="116"/>
      <c r="H39" s="116" t="str">
        <f t="shared" si="1"/>
        <v/>
      </c>
      <c r="I39" s="116"/>
      <c r="J39" s="116"/>
      <c r="K39" s="126" t="str">
        <f t="shared" si="2"/>
        <v/>
      </c>
      <c r="L39" s="126"/>
      <c r="M39" s="126"/>
      <c r="N39" s="123" t="str">
        <f t="shared" si="3"/>
        <v/>
      </c>
      <c r="O39" s="123"/>
      <c r="P39" s="123"/>
      <c r="Q39" s="122" t="str">
        <f t="shared" si="4"/>
        <v/>
      </c>
      <c r="R39" s="122"/>
      <c r="S39" s="122"/>
      <c r="T39" s="118" t="str">
        <f t="shared" si="6"/>
        <v/>
      </c>
      <c r="U39" s="118"/>
      <c r="V39" s="118"/>
      <c r="W39" s="41"/>
      <c r="X39" s="1"/>
      <c r="Y39" s="4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9"/>
      <c r="AM39" s="1"/>
      <c r="AN39" s="1"/>
      <c r="AO39" s="1"/>
    </row>
    <row r="40" spans="1:41" x14ac:dyDescent="0.25">
      <c r="A40" s="3">
        <v>24</v>
      </c>
      <c r="B40" s="44"/>
      <c r="C40" s="128" t="str">
        <f t="shared" si="0"/>
        <v/>
      </c>
      <c r="D40" s="128"/>
      <c r="E40" s="117" t="str">
        <f t="shared" si="5"/>
        <v/>
      </c>
      <c r="F40" s="117"/>
      <c r="G40" s="117"/>
      <c r="H40" s="117" t="str">
        <f t="shared" si="1"/>
        <v/>
      </c>
      <c r="I40" s="117"/>
      <c r="J40" s="117"/>
      <c r="K40" s="125" t="str">
        <f t="shared" si="2"/>
        <v/>
      </c>
      <c r="L40" s="125"/>
      <c r="M40" s="125"/>
      <c r="N40" s="124" t="str">
        <f t="shared" si="3"/>
        <v/>
      </c>
      <c r="O40" s="124"/>
      <c r="P40" s="124"/>
      <c r="Q40" s="120" t="str">
        <f t="shared" si="4"/>
        <v/>
      </c>
      <c r="R40" s="120"/>
      <c r="S40" s="120"/>
      <c r="T40" s="119" t="str">
        <f t="shared" si="6"/>
        <v/>
      </c>
      <c r="U40" s="119"/>
      <c r="V40" s="119"/>
      <c r="W40" s="41"/>
      <c r="X40" s="1"/>
      <c r="Y40" s="4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9"/>
      <c r="AM40" s="1"/>
      <c r="AN40" s="1"/>
      <c r="AO40" s="1"/>
    </row>
    <row r="41" spans="1:41" x14ac:dyDescent="0.25">
      <c r="A41" s="3">
        <v>25</v>
      </c>
      <c r="B41" s="44"/>
      <c r="C41" s="129" t="str">
        <f t="shared" si="0"/>
        <v/>
      </c>
      <c r="D41" s="129"/>
      <c r="E41" s="116" t="str">
        <f t="shared" si="5"/>
        <v/>
      </c>
      <c r="F41" s="116"/>
      <c r="G41" s="116"/>
      <c r="H41" s="116" t="str">
        <f t="shared" si="1"/>
        <v/>
      </c>
      <c r="I41" s="116"/>
      <c r="J41" s="116"/>
      <c r="K41" s="126" t="str">
        <f t="shared" si="2"/>
        <v/>
      </c>
      <c r="L41" s="126"/>
      <c r="M41" s="126"/>
      <c r="N41" s="123" t="str">
        <f t="shared" si="3"/>
        <v/>
      </c>
      <c r="O41" s="123"/>
      <c r="P41" s="123"/>
      <c r="Q41" s="122" t="str">
        <f t="shared" si="4"/>
        <v/>
      </c>
      <c r="R41" s="122"/>
      <c r="S41" s="122"/>
      <c r="T41" s="118" t="str">
        <f t="shared" si="6"/>
        <v/>
      </c>
      <c r="U41" s="118"/>
      <c r="V41" s="118"/>
      <c r="W41" s="41"/>
      <c r="X41" s="1"/>
      <c r="Y41" s="4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9"/>
      <c r="AM41" s="1"/>
      <c r="AN41" s="1"/>
      <c r="AO41" s="1"/>
    </row>
    <row r="42" spans="1:41" x14ac:dyDescent="0.25">
      <c r="A42" s="3">
        <v>26</v>
      </c>
      <c r="B42" s="44"/>
      <c r="C42" s="128" t="str">
        <f t="shared" si="0"/>
        <v/>
      </c>
      <c r="D42" s="128"/>
      <c r="E42" s="117" t="str">
        <f t="shared" si="5"/>
        <v/>
      </c>
      <c r="F42" s="117"/>
      <c r="G42" s="117"/>
      <c r="H42" s="117" t="str">
        <f t="shared" si="1"/>
        <v/>
      </c>
      <c r="I42" s="117"/>
      <c r="J42" s="117"/>
      <c r="K42" s="125" t="str">
        <f t="shared" si="2"/>
        <v/>
      </c>
      <c r="L42" s="125"/>
      <c r="M42" s="125"/>
      <c r="N42" s="124" t="str">
        <f t="shared" si="3"/>
        <v/>
      </c>
      <c r="O42" s="124"/>
      <c r="P42" s="124"/>
      <c r="Q42" s="120" t="str">
        <f t="shared" si="4"/>
        <v/>
      </c>
      <c r="R42" s="120"/>
      <c r="S42" s="120"/>
      <c r="T42" s="119" t="str">
        <f t="shared" si="6"/>
        <v/>
      </c>
      <c r="U42" s="119"/>
      <c r="V42" s="119"/>
      <c r="W42" s="41"/>
      <c r="X42" s="1"/>
      <c r="Y42" s="4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9"/>
      <c r="AM42" s="1"/>
      <c r="AN42" s="1"/>
      <c r="AO42" s="1"/>
    </row>
    <row r="43" spans="1:41" x14ac:dyDescent="0.25">
      <c r="A43" s="3">
        <v>27</v>
      </c>
      <c r="B43" s="44"/>
      <c r="C43" s="129" t="str">
        <f t="shared" si="0"/>
        <v/>
      </c>
      <c r="D43" s="129"/>
      <c r="E43" s="116" t="str">
        <f t="shared" si="5"/>
        <v/>
      </c>
      <c r="F43" s="116"/>
      <c r="G43" s="116"/>
      <c r="H43" s="116" t="str">
        <f t="shared" si="1"/>
        <v/>
      </c>
      <c r="I43" s="116"/>
      <c r="J43" s="116"/>
      <c r="K43" s="126" t="str">
        <f t="shared" si="2"/>
        <v/>
      </c>
      <c r="L43" s="126"/>
      <c r="M43" s="126"/>
      <c r="N43" s="123" t="str">
        <f t="shared" si="3"/>
        <v/>
      </c>
      <c r="O43" s="123"/>
      <c r="P43" s="123"/>
      <c r="Q43" s="122" t="str">
        <f t="shared" si="4"/>
        <v/>
      </c>
      <c r="R43" s="122"/>
      <c r="S43" s="122"/>
      <c r="T43" s="118" t="str">
        <f t="shared" si="6"/>
        <v/>
      </c>
      <c r="U43" s="118"/>
      <c r="V43" s="118"/>
      <c r="W43" s="41"/>
      <c r="X43" s="1"/>
      <c r="Y43" s="4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9"/>
      <c r="AM43" s="1"/>
      <c r="AN43" s="1"/>
      <c r="AO43" s="1"/>
    </row>
    <row r="44" spans="1:41" x14ac:dyDescent="0.25">
      <c r="A44" s="3">
        <v>28</v>
      </c>
      <c r="B44" s="44"/>
      <c r="C44" s="128" t="str">
        <f t="shared" si="0"/>
        <v/>
      </c>
      <c r="D44" s="128"/>
      <c r="E44" s="117" t="str">
        <f t="shared" si="5"/>
        <v/>
      </c>
      <c r="F44" s="117"/>
      <c r="G44" s="117"/>
      <c r="H44" s="117" t="str">
        <f t="shared" si="1"/>
        <v/>
      </c>
      <c r="I44" s="117"/>
      <c r="J44" s="117"/>
      <c r="K44" s="125" t="str">
        <f t="shared" si="2"/>
        <v/>
      </c>
      <c r="L44" s="125"/>
      <c r="M44" s="125"/>
      <c r="N44" s="124" t="str">
        <f t="shared" si="3"/>
        <v/>
      </c>
      <c r="O44" s="124"/>
      <c r="P44" s="124"/>
      <c r="Q44" s="120" t="str">
        <f t="shared" si="4"/>
        <v/>
      </c>
      <c r="R44" s="120"/>
      <c r="S44" s="120"/>
      <c r="T44" s="119" t="str">
        <f t="shared" si="6"/>
        <v/>
      </c>
      <c r="U44" s="119"/>
      <c r="V44" s="119"/>
      <c r="W44" s="41"/>
      <c r="X44" s="1"/>
      <c r="Y44" s="4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9"/>
      <c r="AM44" s="1"/>
      <c r="AN44" s="1"/>
      <c r="AO44" s="1"/>
    </row>
    <row r="45" spans="1:41" x14ac:dyDescent="0.25">
      <c r="A45" s="3">
        <v>29</v>
      </c>
      <c r="B45" s="44"/>
      <c r="C45" s="129" t="str">
        <f t="shared" si="0"/>
        <v/>
      </c>
      <c r="D45" s="129"/>
      <c r="E45" s="116" t="str">
        <f t="shared" si="5"/>
        <v/>
      </c>
      <c r="F45" s="116"/>
      <c r="G45" s="116"/>
      <c r="H45" s="116" t="str">
        <f t="shared" si="1"/>
        <v/>
      </c>
      <c r="I45" s="116"/>
      <c r="J45" s="116"/>
      <c r="K45" s="126" t="str">
        <f t="shared" si="2"/>
        <v/>
      </c>
      <c r="L45" s="126"/>
      <c r="M45" s="126"/>
      <c r="N45" s="123" t="str">
        <f t="shared" si="3"/>
        <v/>
      </c>
      <c r="O45" s="123"/>
      <c r="P45" s="123"/>
      <c r="Q45" s="122" t="str">
        <f t="shared" si="4"/>
        <v/>
      </c>
      <c r="R45" s="122"/>
      <c r="S45" s="122"/>
      <c r="T45" s="118" t="str">
        <f t="shared" si="6"/>
        <v/>
      </c>
      <c r="U45" s="118"/>
      <c r="V45" s="118"/>
      <c r="W45" s="41"/>
      <c r="X45" s="1"/>
      <c r="Y45" s="4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9"/>
      <c r="AM45" s="1"/>
      <c r="AN45" s="1"/>
      <c r="AO45" s="1"/>
    </row>
    <row r="46" spans="1:41" x14ac:dyDescent="0.25">
      <c r="A46" s="3">
        <v>30</v>
      </c>
      <c r="B46" s="44"/>
      <c r="C46" s="128" t="str">
        <f t="shared" si="0"/>
        <v/>
      </c>
      <c r="D46" s="128"/>
      <c r="E46" s="117" t="str">
        <f t="shared" si="5"/>
        <v/>
      </c>
      <c r="F46" s="117"/>
      <c r="G46" s="117"/>
      <c r="H46" s="117" t="str">
        <f t="shared" si="1"/>
        <v/>
      </c>
      <c r="I46" s="117"/>
      <c r="J46" s="117"/>
      <c r="K46" s="125" t="str">
        <f t="shared" si="2"/>
        <v/>
      </c>
      <c r="L46" s="125"/>
      <c r="M46" s="125"/>
      <c r="N46" s="124" t="str">
        <f t="shared" si="3"/>
        <v/>
      </c>
      <c r="O46" s="124"/>
      <c r="P46" s="124"/>
      <c r="Q46" s="120" t="str">
        <f t="shared" si="4"/>
        <v/>
      </c>
      <c r="R46" s="120"/>
      <c r="S46" s="120"/>
      <c r="T46" s="119" t="str">
        <f t="shared" si="6"/>
        <v/>
      </c>
      <c r="U46" s="119"/>
      <c r="V46" s="119"/>
      <c r="W46" s="41"/>
      <c r="X46" s="1"/>
      <c r="Y46" s="4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9"/>
      <c r="AM46" s="1"/>
      <c r="AN46" s="1"/>
      <c r="AO46" s="1"/>
    </row>
    <row r="47" spans="1:41" x14ac:dyDescent="0.25">
      <c r="A47" s="3">
        <v>31</v>
      </c>
      <c r="B47" s="44"/>
      <c r="C47" s="129" t="str">
        <f t="shared" si="0"/>
        <v/>
      </c>
      <c r="D47" s="129"/>
      <c r="E47" s="116" t="str">
        <f t="shared" si="5"/>
        <v/>
      </c>
      <c r="F47" s="116"/>
      <c r="G47" s="116"/>
      <c r="H47" s="116" t="str">
        <f t="shared" si="1"/>
        <v/>
      </c>
      <c r="I47" s="116"/>
      <c r="J47" s="116"/>
      <c r="K47" s="126" t="str">
        <f t="shared" si="2"/>
        <v/>
      </c>
      <c r="L47" s="126"/>
      <c r="M47" s="126"/>
      <c r="N47" s="123" t="str">
        <f t="shared" si="3"/>
        <v/>
      </c>
      <c r="O47" s="123"/>
      <c r="P47" s="123"/>
      <c r="Q47" s="122" t="str">
        <f t="shared" si="4"/>
        <v/>
      </c>
      <c r="R47" s="122"/>
      <c r="S47" s="122"/>
      <c r="T47" s="118" t="str">
        <f t="shared" si="6"/>
        <v/>
      </c>
      <c r="U47" s="118"/>
      <c r="V47" s="118"/>
      <c r="W47" s="41"/>
      <c r="X47" s="1"/>
      <c r="Y47" s="4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9"/>
      <c r="AM47" s="1"/>
      <c r="AN47" s="1"/>
      <c r="AO47" s="1"/>
    </row>
    <row r="48" spans="1:41" ht="15.75" x14ac:dyDescent="0.25">
      <c r="A48" s="3">
        <v>32</v>
      </c>
      <c r="B48" s="44"/>
      <c r="C48" s="128" t="str">
        <f t="shared" si="0"/>
        <v/>
      </c>
      <c r="D48" s="128"/>
      <c r="E48" s="117" t="str">
        <f t="shared" si="5"/>
        <v/>
      </c>
      <c r="F48" s="117"/>
      <c r="G48" s="117"/>
      <c r="H48" s="117" t="str">
        <f t="shared" si="1"/>
        <v/>
      </c>
      <c r="I48" s="117"/>
      <c r="J48" s="117"/>
      <c r="K48" s="125" t="str">
        <f t="shared" si="2"/>
        <v/>
      </c>
      <c r="L48" s="125"/>
      <c r="M48" s="125"/>
      <c r="N48" s="124" t="str">
        <f t="shared" si="3"/>
        <v/>
      </c>
      <c r="O48" s="124"/>
      <c r="P48" s="124"/>
      <c r="Q48" s="120" t="str">
        <f t="shared" si="4"/>
        <v/>
      </c>
      <c r="R48" s="120"/>
      <c r="S48" s="120"/>
      <c r="T48" s="119" t="str">
        <f t="shared" si="6"/>
        <v/>
      </c>
      <c r="U48" s="119"/>
      <c r="V48" s="119"/>
      <c r="W48" s="41"/>
      <c r="X48" s="1"/>
      <c r="Y48" s="47"/>
      <c r="Z48" s="94" t="s">
        <v>36</v>
      </c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"/>
      <c r="AM48" s="1"/>
      <c r="AN48" s="1"/>
      <c r="AO48" s="1"/>
    </row>
    <row r="49" spans="1:41" x14ac:dyDescent="0.25">
      <c r="A49" s="3">
        <v>33</v>
      </c>
      <c r="B49" s="44"/>
      <c r="C49" s="129" t="str">
        <f t="shared" ref="C49:C76" si="7">IF(RetirementAge-CurrentAge&gt;=A49,A49,"")</f>
        <v/>
      </c>
      <c r="D49" s="129"/>
      <c r="E49" s="116" t="str">
        <f t="shared" si="5"/>
        <v/>
      </c>
      <c r="F49" s="116"/>
      <c r="G49" s="116"/>
      <c r="H49" s="116" t="str">
        <f t="shared" ref="H49:H76" si="8">IF(C49="","",InitialIncome*POWER((1+IncomeIncreaseRate/100),C49-1))</f>
        <v/>
      </c>
      <c r="I49" s="116"/>
      <c r="J49" s="116"/>
      <c r="K49" s="126" t="str">
        <f t="shared" ref="K49:K76" si="9">IF(C49="","",H49*WithheldRate/100)</f>
        <v/>
      </c>
      <c r="L49" s="126"/>
      <c r="M49" s="126"/>
      <c r="N49" s="123" t="str">
        <f t="shared" ref="N49:N76" si="10">IF(C49="","",H49*EmployerMatchRate/100*MIN(WithheldRate,EmployerMatchUpTo)/100)</f>
        <v/>
      </c>
      <c r="O49" s="123"/>
      <c r="P49" s="123"/>
      <c r="Q49" s="122" t="str">
        <f t="shared" ref="Q49:Q76" si="11">IF(C49="","",-FV(InterestRate/100/PaymentsPerYear,PaymentsPerYear,H49+K49,E49)-(H49+K49+E49))</f>
        <v/>
      </c>
      <c r="R49" s="122"/>
      <c r="S49" s="122"/>
      <c r="T49" s="118" t="str">
        <f t="shared" si="6"/>
        <v/>
      </c>
      <c r="U49" s="118"/>
      <c r="V49" s="118"/>
      <c r="W49" s="41"/>
      <c r="X49" s="1"/>
      <c r="Y49" s="4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9"/>
      <c r="AM49" s="1"/>
      <c r="AN49" s="1"/>
      <c r="AO49" s="1"/>
    </row>
    <row r="50" spans="1:41" x14ac:dyDescent="0.25">
      <c r="A50" s="3">
        <v>34</v>
      </c>
      <c r="B50" s="44"/>
      <c r="C50" s="128" t="str">
        <f t="shared" si="7"/>
        <v/>
      </c>
      <c r="D50" s="128"/>
      <c r="E50" s="117" t="str">
        <f t="shared" si="5"/>
        <v/>
      </c>
      <c r="F50" s="117"/>
      <c r="G50" s="117"/>
      <c r="H50" s="117" t="str">
        <f t="shared" si="8"/>
        <v/>
      </c>
      <c r="I50" s="117"/>
      <c r="J50" s="117"/>
      <c r="K50" s="125" t="str">
        <f t="shared" si="9"/>
        <v/>
      </c>
      <c r="L50" s="125"/>
      <c r="M50" s="125"/>
      <c r="N50" s="124" t="str">
        <f t="shared" si="10"/>
        <v/>
      </c>
      <c r="O50" s="124"/>
      <c r="P50" s="124"/>
      <c r="Q50" s="120" t="str">
        <f t="shared" si="11"/>
        <v/>
      </c>
      <c r="R50" s="120"/>
      <c r="S50" s="120"/>
      <c r="T50" s="119" t="str">
        <f t="shared" si="6"/>
        <v/>
      </c>
      <c r="U50" s="119"/>
      <c r="V50" s="119"/>
      <c r="W50" s="41"/>
      <c r="X50" s="1"/>
      <c r="Y50" s="4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9"/>
      <c r="AM50" s="1"/>
      <c r="AN50" s="1"/>
      <c r="AO50" s="1"/>
    </row>
    <row r="51" spans="1:41" x14ac:dyDescent="0.25">
      <c r="A51" s="3">
        <v>35</v>
      </c>
      <c r="B51" s="44"/>
      <c r="C51" s="129" t="str">
        <f t="shared" si="7"/>
        <v/>
      </c>
      <c r="D51" s="129"/>
      <c r="E51" s="116" t="str">
        <f t="shared" si="5"/>
        <v/>
      </c>
      <c r="F51" s="116"/>
      <c r="G51" s="116"/>
      <c r="H51" s="116" t="str">
        <f t="shared" si="8"/>
        <v/>
      </c>
      <c r="I51" s="116"/>
      <c r="J51" s="116"/>
      <c r="K51" s="126" t="str">
        <f t="shared" si="9"/>
        <v/>
      </c>
      <c r="L51" s="126"/>
      <c r="M51" s="126"/>
      <c r="N51" s="123" t="str">
        <f t="shared" si="10"/>
        <v/>
      </c>
      <c r="O51" s="123"/>
      <c r="P51" s="123"/>
      <c r="Q51" s="122" t="str">
        <f t="shared" si="11"/>
        <v/>
      </c>
      <c r="R51" s="122"/>
      <c r="S51" s="122"/>
      <c r="T51" s="118" t="str">
        <f t="shared" si="6"/>
        <v/>
      </c>
      <c r="U51" s="118"/>
      <c r="V51" s="118"/>
      <c r="W51" s="41"/>
      <c r="X51" s="1"/>
      <c r="Y51" s="4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9"/>
      <c r="AM51" s="1"/>
      <c r="AN51" s="1"/>
      <c r="AO51" s="1"/>
    </row>
    <row r="52" spans="1:41" x14ac:dyDescent="0.25">
      <c r="A52" s="3">
        <v>36</v>
      </c>
      <c r="B52" s="44"/>
      <c r="C52" s="128" t="str">
        <f t="shared" si="7"/>
        <v/>
      </c>
      <c r="D52" s="128"/>
      <c r="E52" s="117" t="str">
        <f t="shared" si="5"/>
        <v/>
      </c>
      <c r="F52" s="117"/>
      <c r="G52" s="117"/>
      <c r="H52" s="117" t="str">
        <f t="shared" si="8"/>
        <v/>
      </c>
      <c r="I52" s="117"/>
      <c r="J52" s="117"/>
      <c r="K52" s="125" t="str">
        <f t="shared" si="9"/>
        <v/>
      </c>
      <c r="L52" s="125"/>
      <c r="M52" s="125"/>
      <c r="N52" s="124" t="str">
        <f t="shared" si="10"/>
        <v/>
      </c>
      <c r="O52" s="124"/>
      <c r="P52" s="124"/>
      <c r="Q52" s="120" t="str">
        <f t="shared" si="11"/>
        <v/>
      </c>
      <c r="R52" s="120"/>
      <c r="S52" s="120"/>
      <c r="T52" s="119" t="str">
        <f t="shared" si="6"/>
        <v/>
      </c>
      <c r="U52" s="119"/>
      <c r="V52" s="119"/>
      <c r="W52" s="41"/>
      <c r="X52" s="1"/>
      <c r="Y52" s="4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9"/>
      <c r="AM52" s="1"/>
      <c r="AN52" s="1"/>
      <c r="AO52" s="1"/>
    </row>
    <row r="53" spans="1:41" x14ac:dyDescent="0.25">
      <c r="A53" s="3">
        <v>37</v>
      </c>
      <c r="B53" s="44"/>
      <c r="C53" s="129" t="str">
        <f t="shared" si="7"/>
        <v/>
      </c>
      <c r="D53" s="129"/>
      <c r="E53" s="116" t="str">
        <f t="shared" si="5"/>
        <v/>
      </c>
      <c r="F53" s="116"/>
      <c r="G53" s="116"/>
      <c r="H53" s="116" t="str">
        <f t="shared" si="8"/>
        <v/>
      </c>
      <c r="I53" s="116"/>
      <c r="J53" s="116"/>
      <c r="K53" s="126" t="str">
        <f t="shared" si="9"/>
        <v/>
      </c>
      <c r="L53" s="126"/>
      <c r="M53" s="126"/>
      <c r="N53" s="123" t="str">
        <f t="shared" si="10"/>
        <v/>
      </c>
      <c r="O53" s="123"/>
      <c r="P53" s="123"/>
      <c r="Q53" s="122" t="str">
        <f t="shared" si="11"/>
        <v/>
      </c>
      <c r="R53" s="122"/>
      <c r="S53" s="122"/>
      <c r="T53" s="118" t="str">
        <f t="shared" si="6"/>
        <v/>
      </c>
      <c r="U53" s="118"/>
      <c r="V53" s="118"/>
      <c r="W53" s="41"/>
      <c r="X53" s="1"/>
      <c r="Y53" s="4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9"/>
      <c r="AM53" s="1"/>
      <c r="AN53" s="1"/>
      <c r="AO53" s="1"/>
    </row>
    <row r="54" spans="1:41" x14ac:dyDescent="0.25">
      <c r="A54" s="3">
        <v>38</v>
      </c>
      <c r="B54" s="44"/>
      <c r="C54" s="128" t="str">
        <f t="shared" si="7"/>
        <v/>
      </c>
      <c r="D54" s="128"/>
      <c r="E54" s="117" t="str">
        <f t="shared" si="5"/>
        <v/>
      </c>
      <c r="F54" s="117"/>
      <c r="G54" s="117"/>
      <c r="H54" s="117" t="str">
        <f t="shared" si="8"/>
        <v/>
      </c>
      <c r="I54" s="117"/>
      <c r="J54" s="117"/>
      <c r="K54" s="125" t="str">
        <f t="shared" si="9"/>
        <v/>
      </c>
      <c r="L54" s="125"/>
      <c r="M54" s="125"/>
      <c r="N54" s="124" t="str">
        <f t="shared" si="10"/>
        <v/>
      </c>
      <c r="O54" s="124"/>
      <c r="P54" s="124"/>
      <c r="Q54" s="120" t="str">
        <f t="shared" si="11"/>
        <v/>
      </c>
      <c r="R54" s="120"/>
      <c r="S54" s="120"/>
      <c r="T54" s="119" t="str">
        <f t="shared" si="6"/>
        <v/>
      </c>
      <c r="U54" s="119"/>
      <c r="V54" s="119"/>
      <c r="W54" s="41"/>
      <c r="X54" s="1"/>
      <c r="Y54" s="4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9"/>
      <c r="AM54" s="1"/>
      <c r="AN54" s="1"/>
      <c r="AO54" s="1"/>
    </row>
    <row r="55" spans="1:41" x14ac:dyDescent="0.25">
      <c r="A55" s="3">
        <v>39</v>
      </c>
      <c r="B55" s="44"/>
      <c r="C55" s="129" t="str">
        <f t="shared" si="7"/>
        <v/>
      </c>
      <c r="D55" s="129"/>
      <c r="E55" s="116" t="str">
        <f t="shared" si="5"/>
        <v/>
      </c>
      <c r="F55" s="116"/>
      <c r="G55" s="116"/>
      <c r="H55" s="116" t="str">
        <f t="shared" si="8"/>
        <v/>
      </c>
      <c r="I55" s="116"/>
      <c r="J55" s="116"/>
      <c r="K55" s="126" t="str">
        <f t="shared" si="9"/>
        <v/>
      </c>
      <c r="L55" s="126"/>
      <c r="M55" s="126"/>
      <c r="N55" s="123" t="str">
        <f t="shared" si="10"/>
        <v/>
      </c>
      <c r="O55" s="123"/>
      <c r="P55" s="123"/>
      <c r="Q55" s="122" t="str">
        <f t="shared" si="11"/>
        <v/>
      </c>
      <c r="R55" s="122"/>
      <c r="S55" s="122"/>
      <c r="T55" s="118" t="str">
        <f t="shared" si="6"/>
        <v/>
      </c>
      <c r="U55" s="118"/>
      <c r="V55" s="118"/>
      <c r="W55" s="41"/>
      <c r="X55" s="1"/>
      <c r="Y55" s="4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9"/>
      <c r="AM55" s="1"/>
      <c r="AN55" s="1"/>
      <c r="AO55" s="1"/>
    </row>
    <row r="56" spans="1:41" x14ac:dyDescent="0.25">
      <c r="A56" s="3">
        <v>40</v>
      </c>
      <c r="B56" s="44"/>
      <c r="C56" s="128" t="str">
        <f t="shared" si="7"/>
        <v/>
      </c>
      <c r="D56" s="128"/>
      <c r="E56" s="117" t="str">
        <f t="shared" si="5"/>
        <v/>
      </c>
      <c r="F56" s="117"/>
      <c r="G56" s="117"/>
      <c r="H56" s="117" t="str">
        <f t="shared" si="8"/>
        <v/>
      </c>
      <c r="I56" s="117"/>
      <c r="J56" s="117"/>
      <c r="K56" s="125" t="str">
        <f t="shared" si="9"/>
        <v/>
      </c>
      <c r="L56" s="125"/>
      <c r="M56" s="125"/>
      <c r="N56" s="124" t="str">
        <f t="shared" si="10"/>
        <v/>
      </c>
      <c r="O56" s="124"/>
      <c r="P56" s="124"/>
      <c r="Q56" s="120" t="str">
        <f t="shared" si="11"/>
        <v/>
      </c>
      <c r="R56" s="120"/>
      <c r="S56" s="120"/>
      <c r="T56" s="119" t="str">
        <f t="shared" si="6"/>
        <v/>
      </c>
      <c r="U56" s="119"/>
      <c r="V56" s="119"/>
      <c r="W56" s="41"/>
      <c r="X56" s="1"/>
      <c r="Y56" s="4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9"/>
      <c r="AM56" s="1"/>
      <c r="AN56" s="1"/>
      <c r="AO56" s="1"/>
    </row>
    <row r="57" spans="1:41" x14ac:dyDescent="0.25">
      <c r="A57" s="3">
        <v>41</v>
      </c>
      <c r="B57" s="44"/>
      <c r="C57" s="129" t="str">
        <f t="shared" si="7"/>
        <v/>
      </c>
      <c r="D57" s="129"/>
      <c r="E57" s="116" t="str">
        <f t="shared" si="5"/>
        <v/>
      </c>
      <c r="F57" s="116"/>
      <c r="G57" s="116"/>
      <c r="H57" s="116" t="str">
        <f t="shared" si="8"/>
        <v/>
      </c>
      <c r="I57" s="116"/>
      <c r="J57" s="116"/>
      <c r="K57" s="126" t="str">
        <f t="shared" si="9"/>
        <v/>
      </c>
      <c r="L57" s="126"/>
      <c r="M57" s="126"/>
      <c r="N57" s="123" t="str">
        <f t="shared" si="10"/>
        <v/>
      </c>
      <c r="O57" s="123"/>
      <c r="P57" s="123"/>
      <c r="Q57" s="122" t="str">
        <f t="shared" si="11"/>
        <v/>
      </c>
      <c r="R57" s="122"/>
      <c r="S57" s="122"/>
      <c r="T57" s="118" t="str">
        <f t="shared" si="6"/>
        <v/>
      </c>
      <c r="U57" s="118"/>
      <c r="V57" s="118"/>
      <c r="W57" s="41"/>
      <c r="X57" s="1"/>
      <c r="Y57" s="4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9"/>
      <c r="AM57" s="1"/>
      <c r="AN57" s="1"/>
      <c r="AO57" s="1"/>
    </row>
    <row r="58" spans="1:41" x14ac:dyDescent="0.25">
      <c r="A58" s="3">
        <v>42</v>
      </c>
      <c r="B58" s="44"/>
      <c r="C58" s="128" t="str">
        <f t="shared" si="7"/>
        <v/>
      </c>
      <c r="D58" s="128"/>
      <c r="E58" s="117" t="str">
        <f t="shared" si="5"/>
        <v/>
      </c>
      <c r="F58" s="117"/>
      <c r="G58" s="117"/>
      <c r="H58" s="117" t="str">
        <f t="shared" si="8"/>
        <v/>
      </c>
      <c r="I58" s="117"/>
      <c r="J58" s="117"/>
      <c r="K58" s="125" t="str">
        <f t="shared" si="9"/>
        <v/>
      </c>
      <c r="L58" s="125"/>
      <c r="M58" s="125"/>
      <c r="N58" s="124" t="str">
        <f t="shared" si="10"/>
        <v/>
      </c>
      <c r="O58" s="124"/>
      <c r="P58" s="124"/>
      <c r="Q58" s="120" t="str">
        <f t="shared" si="11"/>
        <v/>
      </c>
      <c r="R58" s="120"/>
      <c r="S58" s="120"/>
      <c r="T58" s="119" t="str">
        <f t="shared" si="6"/>
        <v/>
      </c>
      <c r="U58" s="119"/>
      <c r="V58" s="119"/>
      <c r="W58" s="41"/>
      <c r="X58" s="1"/>
      <c r="Y58" s="4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9"/>
      <c r="AM58" s="1"/>
      <c r="AN58" s="1"/>
      <c r="AO58" s="1"/>
    </row>
    <row r="59" spans="1:41" x14ac:dyDescent="0.25">
      <c r="A59" s="3">
        <v>43</v>
      </c>
      <c r="B59" s="44"/>
      <c r="C59" s="129" t="str">
        <f t="shared" si="7"/>
        <v/>
      </c>
      <c r="D59" s="129"/>
      <c r="E59" s="116" t="str">
        <f t="shared" si="5"/>
        <v/>
      </c>
      <c r="F59" s="116"/>
      <c r="G59" s="116"/>
      <c r="H59" s="116" t="str">
        <f t="shared" si="8"/>
        <v/>
      </c>
      <c r="I59" s="116"/>
      <c r="J59" s="116"/>
      <c r="K59" s="126" t="str">
        <f t="shared" si="9"/>
        <v/>
      </c>
      <c r="L59" s="126"/>
      <c r="M59" s="126"/>
      <c r="N59" s="123" t="str">
        <f t="shared" si="10"/>
        <v/>
      </c>
      <c r="O59" s="123"/>
      <c r="P59" s="123"/>
      <c r="Q59" s="122" t="str">
        <f t="shared" si="11"/>
        <v/>
      </c>
      <c r="R59" s="122"/>
      <c r="S59" s="122"/>
      <c r="T59" s="118" t="str">
        <f t="shared" si="6"/>
        <v/>
      </c>
      <c r="U59" s="118"/>
      <c r="V59" s="118"/>
      <c r="W59" s="41"/>
      <c r="X59" s="1"/>
      <c r="Y59" s="4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9"/>
      <c r="AM59" s="1"/>
      <c r="AN59" s="1"/>
      <c r="AO59" s="1"/>
    </row>
    <row r="60" spans="1:41" x14ac:dyDescent="0.25">
      <c r="A60" s="3">
        <v>44</v>
      </c>
      <c r="B60" s="44"/>
      <c r="C60" s="128" t="str">
        <f t="shared" si="7"/>
        <v/>
      </c>
      <c r="D60" s="128"/>
      <c r="E60" s="117" t="str">
        <f t="shared" si="5"/>
        <v/>
      </c>
      <c r="F60" s="117"/>
      <c r="G60" s="117"/>
      <c r="H60" s="117" t="str">
        <f t="shared" si="8"/>
        <v/>
      </c>
      <c r="I60" s="117"/>
      <c r="J60" s="117"/>
      <c r="K60" s="125" t="str">
        <f t="shared" si="9"/>
        <v/>
      </c>
      <c r="L60" s="125"/>
      <c r="M60" s="125"/>
      <c r="N60" s="124" t="str">
        <f t="shared" si="10"/>
        <v/>
      </c>
      <c r="O60" s="124"/>
      <c r="P60" s="124"/>
      <c r="Q60" s="120" t="str">
        <f t="shared" si="11"/>
        <v/>
      </c>
      <c r="R60" s="120"/>
      <c r="S60" s="120"/>
      <c r="T60" s="119" t="str">
        <f t="shared" si="6"/>
        <v/>
      </c>
      <c r="U60" s="119"/>
      <c r="V60" s="119"/>
      <c r="W60" s="41"/>
      <c r="X60" s="1"/>
      <c r="Y60" s="4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9"/>
      <c r="AM60" s="1"/>
      <c r="AN60" s="1"/>
      <c r="AO60" s="1"/>
    </row>
    <row r="61" spans="1:41" x14ac:dyDescent="0.25">
      <c r="A61" s="3">
        <v>45</v>
      </c>
      <c r="B61" s="44"/>
      <c r="C61" s="129" t="str">
        <f t="shared" si="7"/>
        <v/>
      </c>
      <c r="D61" s="129"/>
      <c r="E61" s="116" t="str">
        <f t="shared" si="5"/>
        <v/>
      </c>
      <c r="F61" s="116"/>
      <c r="G61" s="116"/>
      <c r="H61" s="116" t="str">
        <f t="shared" si="8"/>
        <v/>
      </c>
      <c r="I61" s="116"/>
      <c r="J61" s="116"/>
      <c r="K61" s="126" t="str">
        <f t="shared" si="9"/>
        <v/>
      </c>
      <c r="L61" s="126"/>
      <c r="M61" s="126"/>
      <c r="N61" s="123" t="str">
        <f t="shared" si="10"/>
        <v/>
      </c>
      <c r="O61" s="123"/>
      <c r="P61" s="123"/>
      <c r="Q61" s="122" t="str">
        <f t="shared" si="11"/>
        <v/>
      </c>
      <c r="R61" s="122"/>
      <c r="S61" s="122"/>
      <c r="T61" s="118" t="str">
        <f t="shared" si="6"/>
        <v/>
      </c>
      <c r="U61" s="118"/>
      <c r="V61" s="118"/>
      <c r="W61" s="41"/>
      <c r="X61" s="1"/>
      <c r="Y61" s="4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9"/>
      <c r="AM61" s="1"/>
      <c r="AN61" s="1"/>
      <c r="AO61" s="1"/>
    </row>
    <row r="62" spans="1:41" x14ac:dyDescent="0.25">
      <c r="A62" s="3">
        <v>46</v>
      </c>
      <c r="B62" s="44"/>
      <c r="C62" s="128" t="str">
        <f t="shared" si="7"/>
        <v/>
      </c>
      <c r="D62" s="128"/>
      <c r="E62" s="117" t="str">
        <f t="shared" si="5"/>
        <v/>
      </c>
      <c r="F62" s="117"/>
      <c r="G62" s="117"/>
      <c r="H62" s="117" t="str">
        <f t="shared" si="8"/>
        <v/>
      </c>
      <c r="I62" s="117"/>
      <c r="J62" s="117"/>
      <c r="K62" s="125" t="str">
        <f t="shared" si="9"/>
        <v/>
      </c>
      <c r="L62" s="125"/>
      <c r="M62" s="125"/>
      <c r="N62" s="124" t="str">
        <f t="shared" si="10"/>
        <v/>
      </c>
      <c r="O62" s="124"/>
      <c r="P62" s="124"/>
      <c r="Q62" s="120" t="str">
        <f t="shared" si="11"/>
        <v/>
      </c>
      <c r="R62" s="120"/>
      <c r="S62" s="120"/>
      <c r="T62" s="119" t="str">
        <f t="shared" si="6"/>
        <v/>
      </c>
      <c r="U62" s="119"/>
      <c r="V62" s="119"/>
      <c r="W62" s="41"/>
      <c r="X62" s="1"/>
      <c r="Y62" s="4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9"/>
      <c r="AM62" s="1"/>
      <c r="AN62" s="1"/>
      <c r="AO62" s="1"/>
    </row>
    <row r="63" spans="1:41" x14ac:dyDescent="0.25">
      <c r="A63" s="3">
        <v>47</v>
      </c>
      <c r="B63" s="44"/>
      <c r="C63" s="129" t="str">
        <f t="shared" si="7"/>
        <v/>
      </c>
      <c r="D63" s="129"/>
      <c r="E63" s="116" t="str">
        <f t="shared" si="5"/>
        <v/>
      </c>
      <c r="F63" s="116"/>
      <c r="G63" s="116"/>
      <c r="H63" s="116" t="str">
        <f t="shared" si="8"/>
        <v/>
      </c>
      <c r="I63" s="116"/>
      <c r="J63" s="116"/>
      <c r="K63" s="126" t="str">
        <f t="shared" si="9"/>
        <v/>
      </c>
      <c r="L63" s="126"/>
      <c r="M63" s="126"/>
      <c r="N63" s="123" t="str">
        <f t="shared" si="10"/>
        <v/>
      </c>
      <c r="O63" s="123"/>
      <c r="P63" s="123"/>
      <c r="Q63" s="122" t="str">
        <f t="shared" si="11"/>
        <v/>
      </c>
      <c r="R63" s="122"/>
      <c r="S63" s="122"/>
      <c r="T63" s="118" t="str">
        <f t="shared" si="6"/>
        <v/>
      </c>
      <c r="U63" s="118"/>
      <c r="V63" s="118"/>
      <c r="W63" s="41"/>
      <c r="X63" s="1"/>
      <c r="Y63" s="4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9"/>
      <c r="AM63" s="1"/>
      <c r="AN63" s="1"/>
      <c r="AO63" s="1"/>
    </row>
    <row r="64" spans="1:41" x14ac:dyDescent="0.25">
      <c r="A64" s="3">
        <v>48</v>
      </c>
      <c r="B64" s="44"/>
      <c r="C64" s="128" t="str">
        <f t="shared" si="7"/>
        <v/>
      </c>
      <c r="D64" s="128"/>
      <c r="E64" s="117" t="str">
        <f t="shared" si="5"/>
        <v/>
      </c>
      <c r="F64" s="117"/>
      <c r="G64" s="117"/>
      <c r="H64" s="117" t="str">
        <f t="shared" si="8"/>
        <v/>
      </c>
      <c r="I64" s="117"/>
      <c r="J64" s="117"/>
      <c r="K64" s="125" t="str">
        <f t="shared" si="9"/>
        <v/>
      </c>
      <c r="L64" s="125"/>
      <c r="M64" s="125"/>
      <c r="N64" s="124" t="str">
        <f t="shared" si="10"/>
        <v/>
      </c>
      <c r="O64" s="124"/>
      <c r="P64" s="124"/>
      <c r="Q64" s="120" t="str">
        <f t="shared" si="11"/>
        <v/>
      </c>
      <c r="R64" s="120"/>
      <c r="S64" s="120"/>
      <c r="T64" s="119" t="str">
        <f t="shared" si="6"/>
        <v/>
      </c>
      <c r="U64" s="119"/>
      <c r="V64" s="119"/>
      <c r="W64" s="41"/>
      <c r="X64" s="1"/>
      <c r="Y64" s="4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9"/>
      <c r="AM64" s="1"/>
      <c r="AN64" s="1"/>
      <c r="AO64" s="1"/>
    </row>
    <row r="65" spans="1:41" ht="15.75" thickBot="1" x14ac:dyDescent="0.3">
      <c r="A65" s="3">
        <v>49</v>
      </c>
      <c r="B65" s="44"/>
      <c r="C65" s="129" t="str">
        <f t="shared" si="7"/>
        <v/>
      </c>
      <c r="D65" s="129"/>
      <c r="E65" s="116" t="str">
        <f t="shared" si="5"/>
        <v/>
      </c>
      <c r="F65" s="116"/>
      <c r="G65" s="116"/>
      <c r="H65" s="116" t="str">
        <f t="shared" si="8"/>
        <v/>
      </c>
      <c r="I65" s="116"/>
      <c r="J65" s="116"/>
      <c r="K65" s="126" t="str">
        <f t="shared" si="9"/>
        <v/>
      </c>
      <c r="L65" s="126"/>
      <c r="M65" s="126"/>
      <c r="N65" s="123" t="str">
        <f t="shared" si="10"/>
        <v/>
      </c>
      <c r="O65" s="123"/>
      <c r="P65" s="123"/>
      <c r="Q65" s="122" t="str">
        <f t="shared" si="11"/>
        <v/>
      </c>
      <c r="R65" s="122"/>
      <c r="S65" s="122"/>
      <c r="T65" s="118" t="str">
        <f t="shared" si="6"/>
        <v/>
      </c>
      <c r="U65" s="118"/>
      <c r="V65" s="118"/>
      <c r="W65" s="41"/>
      <c r="X65" s="1"/>
      <c r="Y65" s="49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50"/>
      <c r="AM65" s="1"/>
      <c r="AN65" s="1"/>
      <c r="AO65" s="1"/>
    </row>
    <row r="66" spans="1:41" ht="15.75" thickTop="1" x14ac:dyDescent="0.25">
      <c r="A66" s="3">
        <v>50</v>
      </c>
      <c r="B66" s="44"/>
      <c r="C66" s="128" t="str">
        <f t="shared" si="7"/>
        <v/>
      </c>
      <c r="D66" s="128"/>
      <c r="E66" s="117" t="str">
        <f t="shared" si="5"/>
        <v/>
      </c>
      <c r="F66" s="117"/>
      <c r="G66" s="117"/>
      <c r="H66" s="117" t="str">
        <f t="shared" si="8"/>
        <v/>
      </c>
      <c r="I66" s="117"/>
      <c r="J66" s="117"/>
      <c r="K66" s="125" t="str">
        <f t="shared" si="9"/>
        <v/>
      </c>
      <c r="L66" s="125"/>
      <c r="M66" s="125"/>
      <c r="N66" s="124" t="str">
        <f t="shared" si="10"/>
        <v/>
      </c>
      <c r="O66" s="124"/>
      <c r="P66" s="124"/>
      <c r="Q66" s="120" t="str">
        <f t="shared" si="11"/>
        <v/>
      </c>
      <c r="R66" s="120"/>
      <c r="S66" s="120"/>
      <c r="T66" s="119" t="str">
        <f t="shared" si="6"/>
        <v/>
      </c>
      <c r="U66" s="119"/>
      <c r="V66" s="119"/>
      <c r="W66" s="4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1" x14ac:dyDescent="0.25">
      <c r="A67" s="3">
        <v>51</v>
      </c>
      <c r="B67" s="44"/>
      <c r="C67" s="129" t="str">
        <f t="shared" si="7"/>
        <v/>
      </c>
      <c r="D67" s="129"/>
      <c r="E67" s="116" t="str">
        <f t="shared" si="5"/>
        <v/>
      </c>
      <c r="F67" s="116"/>
      <c r="G67" s="116"/>
      <c r="H67" s="116" t="str">
        <f t="shared" si="8"/>
        <v/>
      </c>
      <c r="I67" s="116"/>
      <c r="J67" s="116"/>
      <c r="K67" s="126" t="str">
        <f t="shared" si="9"/>
        <v/>
      </c>
      <c r="L67" s="126"/>
      <c r="M67" s="126"/>
      <c r="N67" s="123" t="str">
        <f t="shared" si="10"/>
        <v/>
      </c>
      <c r="O67" s="123"/>
      <c r="P67" s="123"/>
      <c r="Q67" s="122" t="str">
        <f t="shared" si="11"/>
        <v/>
      </c>
      <c r="R67" s="122"/>
      <c r="S67" s="122"/>
      <c r="T67" s="118" t="str">
        <f t="shared" si="6"/>
        <v/>
      </c>
      <c r="U67" s="118"/>
      <c r="V67" s="118"/>
      <c r="W67" s="4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</row>
    <row r="68" spans="1:41" x14ac:dyDescent="0.25">
      <c r="A68" s="3">
        <v>52</v>
      </c>
      <c r="B68" s="44"/>
      <c r="C68" s="128" t="str">
        <f t="shared" si="7"/>
        <v/>
      </c>
      <c r="D68" s="128"/>
      <c r="E68" s="117" t="str">
        <f t="shared" si="5"/>
        <v/>
      </c>
      <c r="F68" s="117"/>
      <c r="G68" s="117"/>
      <c r="H68" s="117" t="str">
        <f t="shared" si="8"/>
        <v/>
      </c>
      <c r="I68" s="117"/>
      <c r="J68" s="117"/>
      <c r="K68" s="125" t="str">
        <f t="shared" si="9"/>
        <v/>
      </c>
      <c r="L68" s="125"/>
      <c r="M68" s="125"/>
      <c r="N68" s="124" t="str">
        <f t="shared" si="10"/>
        <v/>
      </c>
      <c r="O68" s="124"/>
      <c r="P68" s="124"/>
      <c r="Q68" s="120" t="str">
        <f t="shared" si="11"/>
        <v/>
      </c>
      <c r="R68" s="120"/>
      <c r="S68" s="120"/>
      <c r="T68" s="119" t="str">
        <f t="shared" si="6"/>
        <v/>
      </c>
      <c r="U68" s="119"/>
      <c r="V68" s="119"/>
      <c r="W68" s="4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</row>
    <row r="69" spans="1:41" x14ac:dyDescent="0.25">
      <c r="A69" s="3">
        <v>53</v>
      </c>
      <c r="B69" s="44"/>
      <c r="C69" s="129" t="str">
        <f t="shared" si="7"/>
        <v/>
      </c>
      <c r="D69" s="129"/>
      <c r="E69" s="116" t="str">
        <f t="shared" si="5"/>
        <v/>
      </c>
      <c r="F69" s="116"/>
      <c r="G69" s="116"/>
      <c r="H69" s="116" t="str">
        <f t="shared" si="8"/>
        <v/>
      </c>
      <c r="I69" s="116"/>
      <c r="J69" s="116"/>
      <c r="K69" s="126" t="str">
        <f t="shared" si="9"/>
        <v/>
      </c>
      <c r="L69" s="126"/>
      <c r="M69" s="126"/>
      <c r="N69" s="123" t="str">
        <f t="shared" si="10"/>
        <v/>
      </c>
      <c r="O69" s="123"/>
      <c r="P69" s="123"/>
      <c r="Q69" s="122" t="str">
        <f t="shared" si="11"/>
        <v/>
      </c>
      <c r="R69" s="122"/>
      <c r="S69" s="122"/>
      <c r="T69" s="118" t="str">
        <f t="shared" si="6"/>
        <v/>
      </c>
      <c r="U69" s="118"/>
      <c r="V69" s="118"/>
      <c r="W69" s="4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</row>
    <row r="70" spans="1:41" x14ac:dyDescent="0.25">
      <c r="A70" s="3">
        <v>54</v>
      </c>
      <c r="B70" s="44"/>
      <c r="C70" s="128" t="str">
        <f t="shared" si="7"/>
        <v/>
      </c>
      <c r="D70" s="128"/>
      <c r="E70" s="117" t="str">
        <f t="shared" si="5"/>
        <v/>
      </c>
      <c r="F70" s="117"/>
      <c r="G70" s="117"/>
      <c r="H70" s="117" t="str">
        <f t="shared" si="8"/>
        <v/>
      </c>
      <c r="I70" s="117"/>
      <c r="J70" s="117"/>
      <c r="K70" s="125" t="str">
        <f t="shared" si="9"/>
        <v/>
      </c>
      <c r="L70" s="125"/>
      <c r="M70" s="125"/>
      <c r="N70" s="124" t="str">
        <f t="shared" si="10"/>
        <v/>
      </c>
      <c r="O70" s="124"/>
      <c r="P70" s="124"/>
      <c r="Q70" s="120" t="str">
        <f t="shared" si="11"/>
        <v/>
      </c>
      <c r="R70" s="120"/>
      <c r="S70" s="120"/>
      <c r="T70" s="119" t="str">
        <f t="shared" si="6"/>
        <v/>
      </c>
      <c r="U70" s="119"/>
      <c r="V70" s="119"/>
      <c r="W70" s="4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</row>
    <row r="71" spans="1:41" x14ac:dyDescent="0.25">
      <c r="A71" s="3">
        <v>55</v>
      </c>
      <c r="B71" s="44"/>
      <c r="C71" s="129" t="str">
        <f t="shared" si="7"/>
        <v/>
      </c>
      <c r="D71" s="129"/>
      <c r="E71" s="116" t="str">
        <f t="shared" si="5"/>
        <v/>
      </c>
      <c r="F71" s="116"/>
      <c r="G71" s="116"/>
      <c r="H71" s="116" t="str">
        <f t="shared" si="8"/>
        <v/>
      </c>
      <c r="I71" s="116"/>
      <c r="J71" s="116"/>
      <c r="K71" s="126" t="str">
        <f t="shared" si="9"/>
        <v/>
      </c>
      <c r="L71" s="126"/>
      <c r="M71" s="126"/>
      <c r="N71" s="123" t="str">
        <f t="shared" si="10"/>
        <v/>
      </c>
      <c r="O71" s="123"/>
      <c r="P71" s="123"/>
      <c r="Q71" s="122" t="str">
        <f t="shared" si="11"/>
        <v/>
      </c>
      <c r="R71" s="122"/>
      <c r="S71" s="122"/>
      <c r="T71" s="118" t="str">
        <f t="shared" si="6"/>
        <v/>
      </c>
      <c r="U71" s="118"/>
      <c r="V71" s="118"/>
      <c r="W71" s="4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1" x14ac:dyDescent="0.25">
      <c r="A72" s="3">
        <v>56</v>
      </c>
      <c r="B72" s="44"/>
      <c r="C72" s="128" t="str">
        <f t="shared" si="7"/>
        <v/>
      </c>
      <c r="D72" s="128"/>
      <c r="E72" s="117" t="str">
        <f t="shared" si="5"/>
        <v/>
      </c>
      <c r="F72" s="117"/>
      <c r="G72" s="117"/>
      <c r="H72" s="117" t="str">
        <f t="shared" si="8"/>
        <v/>
      </c>
      <c r="I72" s="117"/>
      <c r="J72" s="117"/>
      <c r="K72" s="125" t="str">
        <f t="shared" si="9"/>
        <v/>
      </c>
      <c r="L72" s="125"/>
      <c r="M72" s="125"/>
      <c r="N72" s="124" t="str">
        <f t="shared" si="10"/>
        <v/>
      </c>
      <c r="O72" s="124"/>
      <c r="P72" s="124"/>
      <c r="Q72" s="120" t="str">
        <f t="shared" si="11"/>
        <v/>
      </c>
      <c r="R72" s="120"/>
      <c r="S72" s="120"/>
      <c r="T72" s="119" t="str">
        <f t="shared" si="6"/>
        <v/>
      </c>
      <c r="U72" s="119"/>
      <c r="V72" s="119"/>
      <c r="W72" s="4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</row>
    <row r="73" spans="1:41" x14ac:dyDescent="0.25">
      <c r="A73" s="3">
        <v>57</v>
      </c>
      <c r="B73" s="44"/>
      <c r="C73" s="129" t="str">
        <f t="shared" si="7"/>
        <v/>
      </c>
      <c r="D73" s="129"/>
      <c r="E73" s="116" t="str">
        <f t="shared" si="5"/>
        <v/>
      </c>
      <c r="F73" s="116"/>
      <c r="G73" s="116"/>
      <c r="H73" s="116" t="str">
        <f t="shared" si="8"/>
        <v/>
      </c>
      <c r="I73" s="116"/>
      <c r="J73" s="116"/>
      <c r="K73" s="126" t="str">
        <f t="shared" si="9"/>
        <v/>
      </c>
      <c r="L73" s="126"/>
      <c r="M73" s="126"/>
      <c r="N73" s="123" t="str">
        <f t="shared" si="10"/>
        <v/>
      </c>
      <c r="O73" s="123"/>
      <c r="P73" s="123"/>
      <c r="Q73" s="122" t="str">
        <f t="shared" si="11"/>
        <v/>
      </c>
      <c r="R73" s="122"/>
      <c r="S73" s="122"/>
      <c r="T73" s="118" t="str">
        <f t="shared" si="6"/>
        <v/>
      </c>
      <c r="U73" s="118"/>
      <c r="V73" s="118"/>
      <c r="W73" s="4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1:41" x14ac:dyDescent="0.25">
      <c r="A74" s="3">
        <v>58</v>
      </c>
      <c r="B74" s="44"/>
      <c r="C74" s="128" t="str">
        <f t="shared" si="7"/>
        <v/>
      </c>
      <c r="D74" s="128"/>
      <c r="E74" s="117" t="str">
        <f t="shared" si="5"/>
        <v/>
      </c>
      <c r="F74" s="117"/>
      <c r="G74" s="117"/>
      <c r="H74" s="117" t="str">
        <f t="shared" si="8"/>
        <v/>
      </c>
      <c r="I74" s="117"/>
      <c r="J74" s="117"/>
      <c r="K74" s="125" t="str">
        <f t="shared" si="9"/>
        <v/>
      </c>
      <c r="L74" s="125"/>
      <c r="M74" s="125"/>
      <c r="N74" s="124" t="str">
        <f t="shared" si="10"/>
        <v/>
      </c>
      <c r="O74" s="124"/>
      <c r="P74" s="124"/>
      <c r="Q74" s="120" t="str">
        <f t="shared" si="11"/>
        <v/>
      </c>
      <c r="R74" s="120"/>
      <c r="S74" s="120"/>
      <c r="T74" s="119" t="str">
        <f t="shared" si="6"/>
        <v/>
      </c>
      <c r="U74" s="119"/>
      <c r="V74" s="119"/>
      <c r="W74" s="4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spans="1:41" x14ac:dyDescent="0.25">
      <c r="A75" s="3">
        <v>59</v>
      </c>
      <c r="B75" s="44"/>
      <c r="C75" s="129" t="str">
        <f t="shared" si="7"/>
        <v/>
      </c>
      <c r="D75" s="129"/>
      <c r="E75" s="116" t="str">
        <f t="shared" si="5"/>
        <v/>
      </c>
      <c r="F75" s="116"/>
      <c r="G75" s="116"/>
      <c r="H75" s="116" t="str">
        <f t="shared" si="8"/>
        <v/>
      </c>
      <c r="I75" s="116"/>
      <c r="J75" s="116"/>
      <c r="K75" s="126" t="str">
        <f t="shared" si="9"/>
        <v/>
      </c>
      <c r="L75" s="126"/>
      <c r="M75" s="126"/>
      <c r="N75" s="123" t="str">
        <f t="shared" si="10"/>
        <v/>
      </c>
      <c r="O75" s="123"/>
      <c r="P75" s="123"/>
      <c r="Q75" s="122" t="str">
        <f t="shared" si="11"/>
        <v/>
      </c>
      <c r="R75" s="122"/>
      <c r="S75" s="122"/>
      <c r="T75" s="118" t="str">
        <f t="shared" si="6"/>
        <v/>
      </c>
      <c r="U75" s="118"/>
      <c r="V75" s="118"/>
      <c r="W75" s="4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spans="1:41" x14ac:dyDescent="0.25">
      <c r="A76" s="3">
        <v>60</v>
      </c>
      <c r="B76" s="44"/>
      <c r="C76" s="128" t="str">
        <f t="shared" si="7"/>
        <v/>
      </c>
      <c r="D76" s="128"/>
      <c r="E76" s="117" t="str">
        <f t="shared" si="5"/>
        <v/>
      </c>
      <c r="F76" s="117"/>
      <c r="G76" s="117"/>
      <c r="H76" s="117" t="str">
        <f t="shared" si="8"/>
        <v/>
      </c>
      <c r="I76" s="117"/>
      <c r="J76" s="117"/>
      <c r="K76" s="125" t="str">
        <f t="shared" si="9"/>
        <v/>
      </c>
      <c r="L76" s="125"/>
      <c r="M76" s="125"/>
      <c r="N76" s="124" t="str">
        <f t="shared" si="10"/>
        <v/>
      </c>
      <c r="O76" s="124"/>
      <c r="P76" s="124"/>
      <c r="Q76" s="120" t="str">
        <f t="shared" si="11"/>
        <v/>
      </c>
      <c r="R76" s="120"/>
      <c r="S76" s="120"/>
      <c r="T76" s="119" t="str">
        <f t="shared" si="6"/>
        <v/>
      </c>
      <c r="U76" s="119"/>
      <c r="V76" s="119"/>
      <c r="W76" s="4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spans="1:41" ht="15.75" thickBot="1" x14ac:dyDescent="0.3">
      <c r="B77" s="37"/>
      <c r="C77" s="130"/>
      <c r="D77" s="130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9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41" ht="15.75" thickTop="1" x14ac:dyDescent="0.25">
      <c r="C78" s="127"/>
      <c r="D78" s="127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41" x14ac:dyDescent="0.25">
      <c r="C79" s="127"/>
      <c r="D79" s="127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41" x14ac:dyDescent="0.25">
      <c r="C80" s="127"/>
      <c r="D80" s="127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3:38" x14ac:dyDescent="0.25">
      <c r="C81" s="127"/>
      <c r="D81" s="127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3:38" x14ac:dyDescent="0.25">
      <c r="C82" s="127"/>
      <c r="D82" s="127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3:38" x14ac:dyDescent="0.25">
      <c r="C83" s="127"/>
      <c r="D83" s="127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3:38" x14ac:dyDescent="0.25">
      <c r="C84" s="127"/>
      <c r="D84" s="127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3:38" x14ac:dyDescent="0.25">
      <c r="C85" s="127"/>
      <c r="D85" s="127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3:38" x14ac:dyDescent="0.25">
      <c r="C86" s="127"/>
      <c r="D86" s="127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3:38" x14ac:dyDescent="0.25">
      <c r="C87" s="127"/>
      <c r="D87" s="127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3:38" x14ac:dyDescent="0.25">
      <c r="C88" s="127"/>
      <c r="D88" s="127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3:38" x14ac:dyDescent="0.25">
      <c r="C89" s="127"/>
      <c r="D89" s="127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3:38" x14ac:dyDescent="0.25">
      <c r="C90" s="127"/>
      <c r="D90" s="127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3:38" x14ac:dyDescent="0.25">
      <c r="C91" s="127"/>
      <c r="D91" s="127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3:38" x14ac:dyDescent="0.25">
      <c r="C92" s="127"/>
      <c r="D92" s="127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3:38" x14ac:dyDescent="0.25">
      <c r="C93" s="127"/>
      <c r="D93" s="127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3:38" x14ac:dyDescent="0.25">
      <c r="C94" s="127"/>
      <c r="D94" s="127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3:38" x14ac:dyDescent="0.25">
      <c r="C95" s="127"/>
      <c r="D95" s="127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3:38" x14ac:dyDescent="0.25">
      <c r="C96" s="127"/>
      <c r="D96" s="127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3:38" x14ac:dyDescent="0.25">
      <c r="C97" s="127"/>
      <c r="D97" s="127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3:38" x14ac:dyDescent="0.25">
      <c r="C98" s="127"/>
      <c r="D98" s="127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3:38" x14ac:dyDescent="0.25">
      <c r="C99" s="127"/>
      <c r="D99" s="127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3:38" x14ac:dyDescent="0.25">
      <c r="C100" s="127"/>
      <c r="D100" s="127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3:38" x14ac:dyDescent="0.25">
      <c r="C101" s="127"/>
      <c r="D101" s="127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3:38" x14ac:dyDescent="0.25">
      <c r="C102" s="127"/>
      <c r="D102" s="127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3:38" x14ac:dyDescent="0.25">
      <c r="C103" s="127"/>
      <c r="D103" s="127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3:38" x14ac:dyDescent="0.25">
      <c r="C104" s="127"/>
      <c r="D104" s="127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3:38" x14ac:dyDescent="0.25">
      <c r="C105" s="127"/>
      <c r="D105" s="127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3:38" x14ac:dyDescent="0.25">
      <c r="C106" s="127"/>
      <c r="D106" s="127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3:38" x14ac:dyDescent="0.25">
      <c r="C107" s="127"/>
      <c r="D107" s="127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3:38" x14ac:dyDescent="0.25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3:38" x14ac:dyDescent="0.25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3:38" x14ac:dyDescent="0.25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3:38" x14ac:dyDescent="0.25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3:38" x14ac:dyDescent="0.25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3:38" x14ac:dyDescent="0.25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3:38" x14ac:dyDescent="0.25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3:38" x14ac:dyDescent="0.25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3:38" x14ac:dyDescent="0.25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3:38" x14ac:dyDescent="0.25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3:38" x14ac:dyDescent="0.25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3:38" x14ac:dyDescent="0.25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3:38" x14ac:dyDescent="0.25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3:38" x14ac:dyDescent="0.25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</sheetData>
  <mergeCells count="509">
    <mergeCell ref="R5:T5"/>
    <mergeCell ref="H5:J5"/>
    <mergeCell ref="H6:J6"/>
    <mergeCell ref="H10:J10"/>
    <mergeCell ref="H11:J11"/>
    <mergeCell ref="M9:Q9"/>
    <mergeCell ref="M8:Q8"/>
    <mergeCell ref="C20:D20"/>
    <mergeCell ref="C21:D21"/>
    <mergeCell ref="H8:J8"/>
    <mergeCell ref="H9:J9"/>
    <mergeCell ref="M11:Q11"/>
    <mergeCell ref="M10:Q10"/>
    <mergeCell ref="H15:J16"/>
    <mergeCell ref="C15:D16"/>
    <mergeCell ref="N17:P17"/>
    <mergeCell ref="N18:P18"/>
    <mergeCell ref="N19:P19"/>
    <mergeCell ref="N20:P20"/>
    <mergeCell ref="N21:P21"/>
    <mergeCell ref="C22:D22"/>
    <mergeCell ref="C23:D23"/>
    <mergeCell ref="C24:D24"/>
    <mergeCell ref="C25:D25"/>
    <mergeCell ref="C17:D17"/>
    <mergeCell ref="C18:D18"/>
    <mergeCell ref="C19:D19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44:D44"/>
    <mergeCell ref="C45:D45"/>
    <mergeCell ref="C46:D46"/>
    <mergeCell ref="C47:D47"/>
    <mergeCell ref="C48:D48"/>
    <mergeCell ref="C49:D49"/>
    <mergeCell ref="C38:D38"/>
    <mergeCell ref="C39:D39"/>
    <mergeCell ref="C40:D40"/>
    <mergeCell ref="C41:D41"/>
    <mergeCell ref="C42:D42"/>
    <mergeCell ref="C43:D43"/>
    <mergeCell ref="C56:D56"/>
    <mergeCell ref="C57:D57"/>
    <mergeCell ref="C58:D58"/>
    <mergeCell ref="C59:D59"/>
    <mergeCell ref="C60:D60"/>
    <mergeCell ref="C61:D61"/>
    <mergeCell ref="C50:D50"/>
    <mergeCell ref="C51:D51"/>
    <mergeCell ref="C52:D52"/>
    <mergeCell ref="C53:D53"/>
    <mergeCell ref="C54:D54"/>
    <mergeCell ref="C55:D55"/>
    <mergeCell ref="C68:D68"/>
    <mergeCell ref="C69:D69"/>
    <mergeCell ref="C70:D70"/>
    <mergeCell ref="C71:D71"/>
    <mergeCell ref="C72:D72"/>
    <mergeCell ref="C73:D73"/>
    <mergeCell ref="C62:D62"/>
    <mergeCell ref="C63:D63"/>
    <mergeCell ref="C64:D64"/>
    <mergeCell ref="C65:D65"/>
    <mergeCell ref="C66:D66"/>
    <mergeCell ref="C67:D67"/>
    <mergeCell ref="C90:D90"/>
    <mergeCell ref="C91:D91"/>
    <mergeCell ref="C80:D80"/>
    <mergeCell ref="C81:D81"/>
    <mergeCell ref="C82:D82"/>
    <mergeCell ref="C83:D83"/>
    <mergeCell ref="C84:D84"/>
    <mergeCell ref="C85:D85"/>
    <mergeCell ref="C74:D74"/>
    <mergeCell ref="C75:D75"/>
    <mergeCell ref="C76:D76"/>
    <mergeCell ref="C77:D77"/>
    <mergeCell ref="C78:D78"/>
    <mergeCell ref="C79:D79"/>
    <mergeCell ref="C104:D104"/>
    <mergeCell ref="C105:D105"/>
    <mergeCell ref="C106:D106"/>
    <mergeCell ref="C107:D107"/>
    <mergeCell ref="H17:J17"/>
    <mergeCell ref="H18:J18"/>
    <mergeCell ref="H19:J19"/>
    <mergeCell ref="H20:J20"/>
    <mergeCell ref="C98:D98"/>
    <mergeCell ref="C99:D99"/>
    <mergeCell ref="C100:D100"/>
    <mergeCell ref="C101:D101"/>
    <mergeCell ref="C102:D102"/>
    <mergeCell ref="C103:D103"/>
    <mergeCell ref="C92:D92"/>
    <mergeCell ref="C93:D93"/>
    <mergeCell ref="C94:D94"/>
    <mergeCell ref="C95:D95"/>
    <mergeCell ref="C96:D96"/>
    <mergeCell ref="C97:D97"/>
    <mergeCell ref="C86:D86"/>
    <mergeCell ref="C87:D87"/>
    <mergeCell ref="C88:D88"/>
    <mergeCell ref="C89:D89"/>
    <mergeCell ref="H23:J23"/>
    <mergeCell ref="K17:M17"/>
    <mergeCell ref="H27:J27"/>
    <mergeCell ref="H28:J28"/>
    <mergeCell ref="K18:M18"/>
    <mergeCell ref="K19:M19"/>
    <mergeCell ref="K20:M20"/>
    <mergeCell ref="K21:M21"/>
    <mergeCell ref="H21:J21"/>
    <mergeCell ref="H22:J22"/>
    <mergeCell ref="H24:J24"/>
    <mergeCell ref="H25:J25"/>
    <mergeCell ref="H26:J26"/>
    <mergeCell ref="K28:M28"/>
    <mergeCell ref="H35:J35"/>
    <mergeCell ref="H36:J36"/>
    <mergeCell ref="H37:J37"/>
    <mergeCell ref="H38:J38"/>
    <mergeCell ref="H39:J39"/>
    <mergeCell ref="H40:J40"/>
    <mergeCell ref="H29:J29"/>
    <mergeCell ref="H30:J30"/>
    <mergeCell ref="H31:J31"/>
    <mergeCell ref="H32:J32"/>
    <mergeCell ref="H33:J33"/>
    <mergeCell ref="H34:J34"/>
    <mergeCell ref="H47:J47"/>
    <mergeCell ref="H48:J48"/>
    <mergeCell ref="H49:J49"/>
    <mergeCell ref="H50:J50"/>
    <mergeCell ref="H51:J51"/>
    <mergeCell ref="H52:J52"/>
    <mergeCell ref="H41:J41"/>
    <mergeCell ref="H42:J42"/>
    <mergeCell ref="H43:J43"/>
    <mergeCell ref="H44:J44"/>
    <mergeCell ref="H45:J45"/>
    <mergeCell ref="H46:J46"/>
    <mergeCell ref="H59:J59"/>
    <mergeCell ref="H60:J60"/>
    <mergeCell ref="H61:J61"/>
    <mergeCell ref="H62:J62"/>
    <mergeCell ref="H63:J63"/>
    <mergeCell ref="H64:J64"/>
    <mergeCell ref="H53:J53"/>
    <mergeCell ref="H54:J54"/>
    <mergeCell ref="H55:J55"/>
    <mergeCell ref="H56:J56"/>
    <mergeCell ref="H57:J57"/>
    <mergeCell ref="H58:J58"/>
    <mergeCell ref="H71:J71"/>
    <mergeCell ref="H72:J72"/>
    <mergeCell ref="H73:J73"/>
    <mergeCell ref="H74:J74"/>
    <mergeCell ref="H75:J75"/>
    <mergeCell ref="H76:J76"/>
    <mergeCell ref="H65:J65"/>
    <mergeCell ref="H66:J66"/>
    <mergeCell ref="H67:J67"/>
    <mergeCell ref="H68:J68"/>
    <mergeCell ref="H69:J69"/>
    <mergeCell ref="H70:J70"/>
    <mergeCell ref="K29:M29"/>
    <mergeCell ref="K30:M30"/>
    <mergeCell ref="K31:M31"/>
    <mergeCell ref="K32:M32"/>
    <mergeCell ref="K33:M33"/>
    <mergeCell ref="K22:M22"/>
    <mergeCell ref="K24:M24"/>
    <mergeCell ref="K25:M25"/>
    <mergeCell ref="K26:M26"/>
    <mergeCell ref="K27:M27"/>
    <mergeCell ref="K42:M42"/>
    <mergeCell ref="K43:M43"/>
    <mergeCell ref="K44:M44"/>
    <mergeCell ref="K45:M45"/>
    <mergeCell ref="K34:M34"/>
    <mergeCell ref="K35:M35"/>
    <mergeCell ref="K36:M36"/>
    <mergeCell ref="K37:M37"/>
    <mergeCell ref="K38:M38"/>
    <mergeCell ref="K39:M39"/>
    <mergeCell ref="K70:M70"/>
    <mergeCell ref="K71:M71"/>
    <mergeCell ref="K72:M72"/>
    <mergeCell ref="K64:M64"/>
    <mergeCell ref="K65:M65"/>
    <mergeCell ref="K66:M66"/>
    <mergeCell ref="K67:M67"/>
    <mergeCell ref="K68:M68"/>
    <mergeCell ref="K69:M69"/>
    <mergeCell ref="K58:M58"/>
    <mergeCell ref="K59:M59"/>
    <mergeCell ref="K60:M60"/>
    <mergeCell ref="K61:M61"/>
    <mergeCell ref="K62:M62"/>
    <mergeCell ref="K63:M63"/>
    <mergeCell ref="K52:M52"/>
    <mergeCell ref="K53:M53"/>
    <mergeCell ref="K54:M54"/>
    <mergeCell ref="N22:P22"/>
    <mergeCell ref="N23:P23"/>
    <mergeCell ref="N24:P24"/>
    <mergeCell ref="N25:P25"/>
    <mergeCell ref="N26:P26"/>
    <mergeCell ref="K76:M76"/>
    <mergeCell ref="K23:M23"/>
    <mergeCell ref="N15:P16"/>
    <mergeCell ref="K15:M16"/>
    <mergeCell ref="K73:M73"/>
    <mergeCell ref="K74:M74"/>
    <mergeCell ref="K75:M75"/>
    <mergeCell ref="K55:M55"/>
    <mergeCell ref="K56:M56"/>
    <mergeCell ref="K57:M57"/>
    <mergeCell ref="K46:M46"/>
    <mergeCell ref="K47:M47"/>
    <mergeCell ref="K48:M48"/>
    <mergeCell ref="K49:M49"/>
    <mergeCell ref="K50:M50"/>
    <mergeCell ref="K51:M51"/>
    <mergeCell ref="K40:M40"/>
    <mergeCell ref="K41:M41"/>
    <mergeCell ref="N33:P33"/>
    <mergeCell ref="N34:P34"/>
    <mergeCell ref="N35:P35"/>
    <mergeCell ref="N36:P36"/>
    <mergeCell ref="N37:P37"/>
    <mergeCell ref="N38:P38"/>
    <mergeCell ref="N27:P27"/>
    <mergeCell ref="N28:P28"/>
    <mergeCell ref="N29:P29"/>
    <mergeCell ref="N30:P30"/>
    <mergeCell ref="N31:P31"/>
    <mergeCell ref="N32:P32"/>
    <mergeCell ref="N45:P45"/>
    <mergeCell ref="N46:P46"/>
    <mergeCell ref="N47:P47"/>
    <mergeCell ref="N48:P48"/>
    <mergeCell ref="N49:P49"/>
    <mergeCell ref="N50:P50"/>
    <mergeCell ref="N39:P39"/>
    <mergeCell ref="N40:P40"/>
    <mergeCell ref="N41:P41"/>
    <mergeCell ref="N42:P42"/>
    <mergeCell ref="N43:P43"/>
    <mergeCell ref="N44:P44"/>
    <mergeCell ref="N60:P60"/>
    <mergeCell ref="N61:P61"/>
    <mergeCell ref="N62:P62"/>
    <mergeCell ref="N51:P51"/>
    <mergeCell ref="N52:P52"/>
    <mergeCell ref="N53:P53"/>
    <mergeCell ref="N54:P54"/>
    <mergeCell ref="N55:P55"/>
    <mergeCell ref="N56:P56"/>
    <mergeCell ref="N75:P75"/>
    <mergeCell ref="N76:P76"/>
    <mergeCell ref="E15:G16"/>
    <mergeCell ref="E17:G17"/>
    <mergeCell ref="E18:G18"/>
    <mergeCell ref="E25:G25"/>
    <mergeCell ref="E26:G26"/>
    <mergeCell ref="E27:G27"/>
    <mergeCell ref="E28:G28"/>
    <mergeCell ref="N69:P69"/>
    <mergeCell ref="N70:P70"/>
    <mergeCell ref="N71:P71"/>
    <mergeCell ref="N72:P72"/>
    <mergeCell ref="N73:P73"/>
    <mergeCell ref="N74:P74"/>
    <mergeCell ref="N63:P63"/>
    <mergeCell ref="N64:P64"/>
    <mergeCell ref="N65:P65"/>
    <mergeCell ref="N66:P66"/>
    <mergeCell ref="N67:P67"/>
    <mergeCell ref="N68:P68"/>
    <mergeCell ref="N57:P57"/>
    <mergeCell ref="N58:P58"/>
    <mergeCell ref="N59:P59"/>
    <mergeCell ref="Q22:S22"/>
    <mergeCell ref="Q23:S23"/>
    <mergeCell ref="Q24:S24"/>
    <mergeCell ref="Q25:S25"/>
    <mergeCell ref="Q26:S26"/>
    <mergeCell ref="Q27:S27"/>
    <mergeCell ref="Q15:S16"/>
    <mergeCell ref="Q17:S17"/>
    <mergeCell ref="Q18:S18"/>
    <mergeCell ref="Q19:S19"/>
    <mergeCell ref="Q20:S20"/>
    <mergeCell ref="Q21:S21"/>
    <mergeCell ref="Q34:S34"/>
    <mergeCell ref="Q35:S35"/>
    <mergeCell ref="Q36:S36"/>
    <mergeCell ref="Q37:S37"/>
    <mergeCell ref="Q38:S38"/>
    <mergeCell ref="Q39:S39"/>
    <mergeCell ref="Q28:S28"/>
    <mergeCell ref="Q29:S29"/>
    <mergeCell ref="Q30:S30"/>
    <mergeCell ref="Q31:S31"/>
    <mergeCell ref="Q32:S32"/>
    <mergeCell ref="Q33:S33"/>
    <mergeCell ref="Q46:S46"/>
    <mergeCell ref="Q47:S47"/>
    <mergeCell ref="Q48:S48"/>
    <mergeCell ref="Q49:S49"/>
    <mergeCell ref="Q50:S50"/>
    <mergeCell ref="Q51:S51"/>
    <mergeCell ref="Q40:S40"/>
    <mergeCell ref="Q41:S41"/>
    <mergeCell ref="Q42:S42"/>
    <mergeCell ref="Q43:S43"/>
    <mergeCell ref="Q44:S44"/>
    <mergeCell ref="Q45:S45"/>
    <mergeCell ref="Q60:S60"/>
    <mergeCell ref="Q61:S61"/>
    <mergeCell ref="Q62:S62"/>
    <mergeCell ref="Q63:S63"/>
    <mergeCell ref="Q52:S52"/>
    <mergeCell ref="Q53:S53"/>
    <mergeCell ref="Q54:S54"/>
    <mergeCell ref="Q55:S55"/>
    <mergeCell ref="Q56:S56"/>
    <mergeCell ref="Q57:S57"/>
    <mergeCell ref="Q76:S76"/>
    <mergeCell ref="T15:V16"/>
    <mergeCell ref="T17:V17"/>
    <mergeCell ref="T18:V18"/>
    <mergeCell ref="T19:V19"/>
    <mergeCell ref="T20:V20"/>
    <mergeCell ref="T21:V21"/>
    <mergeCell ref="T22:V22"/>
    <mergeCell ref="T23:V23"/>
    <mergeCell ref="T24:V24"/>
    <mergeCell ref="Q70:S70"/>
    <mergeCell ref="Q71:S71"/>
    <mergeCell ref="Q72:S72"/>
    <mergeCell ref="Q73:S73"/>
    <mergeCell ref="Q74:S74"/>
    <mergeCell ref="Q75:S75"/>
    <mergeCell ref="Q64:S64"/>
    <mergeCell ref="Q65:S65"/>
    <mergeCell ref="Q66:S66"/>
    <mergeCell ref="Q67:S67"/>
    <mergeCell ref="Q68:S68"/>
    <mergeCell ref="Q69:S69"/>
    <mergeCell ref="Q58:S58"/>
    <mergeCell ref="Q59:S59"/>
    <mergeCell ref="T31:V31"/>
    <mergeCell ref="T32:V32"/>
    <mergeCell ref="T33:V33"/>
    <mergeCell ref="T34:V34"/>
    <mergeCell ref="T35:V35"/>
    <mergeCell ref="T36:V36"/>
    <mergeCell ref="T25:V25"/>
    <mergeCell ref="T26:V26"/>
    <mergeCell ref="T27:V27"/>
    <mergeCell ref="T28:V28"/>
    <mergeCell ref="T29:V29"/>
    <mergeCell ref="T30:V30"/>
    <mergeCell ref="T43:V43"/>
    <mergeCell ref="T44:V44"/>
    <mergeCell ref="T45:V45"/>
    <mergeCell ref="T46:V46"/>
    <mergeCell ref="T47:V47"/>
    <mergeCell ref="T48:V48"/>
    <mergeCell ref="T37:V37"/>
    <mergeCell ref="T38:V38"/>
    <mergeCell ref="T39:V39"/>
    <mergeCell ref="T40:V40"/>
    <mergeCell ref="T41:V41"/>
    <mergeCell ref="T42:V42"/>
    <mergeCell ref="T57:V57"/>
    <mergeCell ref="T58:V58"/>
    <mergeCell ref="T59:V59"/>
    <mergeCell ref="T60:V60"/>
    <mergeCell ref="T49:V49"/>
    <mergeCell ref="T50:V50"/>
    <mergeCell ref="T51:V51"/>
    <mergeCell ref="T52:V52"/>
    <mergeCell ref="T53:V53"/>
    <mergeCell ref="T54:V54"/>
    <mergeCell ref="T73:V73"/>
    <mergeCell ref="T74:V74"/>
    <mergeCell ref="T75:V75"/>
    <mergeCell ref="T76:V76"/>
    <mergeCell ref="E19:G19"/>
    <mergeCell ref="E20:G20"/>
    <mergeCell ref="E21:G21"/>
    <mergeCell ref="E22:G22"/>
    <mergeCell ref="E23:G23"/>
    <mergeCell ref="E24:G24"/>
    <mergeCell ref="T67:V67"/>
    <mergeCell ref="T68:V68"/>
    <mergeCell ref="T69:V69"/>
    <mergeCell ref="T70:V70"/>
    <mergeCell ref="T71:V71"/>
    <mergeCell ref="T72:V72"/>
    <mergeCell ref="T61:V61"/>
    <mergeCell ref="T62:V62"/>
    <mergeCell ref="T63:V63"/>
    <mergeCell ref="T64:V64"/>
    <mergeCell ref="T65:V65"/>
    <mergeCell ref="T66:V66"/>
    <mergeCell ref="T55:V55"/>
    <mergeCell ref="T56:V56"/>
    <mergeCell ref="E35:G35"/>
    <mergeCell ref="E36:G36"/>
    <mergeCell ref="E37:G37"/>
    <mergeCell ref="E38:G38"/>
    <mergeCell ref="E39:G39"/>
    <mergeCell ref="E40:G40"/>
    <mergeCell ref="E29:G29"/>
    <mergeCell ref="E30:G30"/>
    <mergeCell ref="E31:G31"/>
    <mergeCell ref="E32:G32"/>
    <mergeCell ref="E33:G33"/>
    <mergeCell ref="E34:G34"/>
    <mergeCell ref="E47:G47"/>
    <mergeCell ref="E48:G48"/>
    <mergeCell ref="E49:G49"/>
    <mergeCell ref="E50:G50"/>
    <mergeCell ref="E51:G51"/>
    <mergeCell ref="E52:G52"/>
    <mergeCell ref="E41:G41"/>
    <mergeCell ref="E42:G42"/>
    <mergeCell ref="E43:G43"/>
    <mergeCell ref="E44:G44"/>
    <mergeCell ref="E45:G45"/>
    <mergeCell ref="E46:G46"/>
    <mergeCell ref="E59:G59"/>
    <mergeCell ref="E60:G60"/>
    <mergeCell ref="E61:G61"/>
    <mergeCell ref="E62:G62"/>
    <mergeCell ref="E63:G63"/>
    <mergeCell ref="E64:G64"/>
    <mergeCell ref="E53:G53"/>
    <mergeCell ref="E54:G54"/>
    <mergeCell ref="E55:G55"/>
    <mergeCell ref="E56:G56"/>
    <mergeCell ref="E57:G57"/>
    <mergeCell ref="E58:G58"/>
    <mergeCell ref="E71:G71"/>
    <mergeCell ref="E72:G72"/>
    <mergeCell ref="E73:G73"/>
    <mergeCell ref="E74:G74"/>
    <mergeCell ref="E75:G75"/>
    <mergeCell ref="E76:G76"/>
    <mergeCell ref="E65:G65"/>
    <mergeCell ref="E66:G66"/>
    <mergeCell ref="E67:G67"/>
    <mergeCell ref="E68:G68"/>
    <mergeCell ref="E69:G69"/>
    <mergeCell ref="E70:G70"/>
    <mergeCell ref="AF9:AH9"/>
    <mergeCell ref="AC5:AK5"/>
    <mergeCell ref="AI6:AK6"/>
    <mergeCell ref="AI7:AK7"/>
    <mergeCell ref="AI8:AK8"/>
    <mergeCell ref="AI9:AK9"/>
    <mergeCell ref="AF6:AH6"/>
    <mergeCell ref="AC6:AE6"/>
    <mergeCell ref="Z9:AB9"/>
    <mergeCell ref="Z8:AB8"/>
    <mergeCell ref="Z7:AB7"/>
    <mergeCell ref="AC9:AE9"/>
    <mergeCell ref="AC8:AE8"/>
    <mergeCell ref="AC7:AE7"/>
    <mergeCell ref="AF7:AH7"/>
    <mergeCell ref="AF8:AH8"/>
    <mergeCell ref="Z30:AK30"/>
    <mergeCell ref="R6:T6"/>
    <mergeCell ref="O6:Q6"/>
    <mergeCell ref="V12:W12"/>
    <mergeCell ref="Z32:AK32"/>
    <mergeCell ref="Z48:AK48"/>
    <mergeCell ref="C5:G5"/>
    <mergeCell ref="M6:N6"/>
    <mergeCell ref="B2:AL2"/>
    <mergeCell ref="R11:T11"/>
    <mergeCell ref="R10:T10"/>
    <mergeCell ref="R9:T9"/>
    <mergeCell ref="R8:T8"/>
    <mergeCell ref="M5:Q5"/>
    <mergeCell ref="C11:G11"/>
    <mergeCell ref="C10:G10"/>
    <mergeCell ref="C9:G9"/>
    <mergeCell ref="C8:G8"/>
    <mergeCell ref="C6:G6"/>
    <mergeCell ref="Z10:AB10"/>
    <mergeCell ref="AC10:AE10"/>
    <mergeCell ref="Z11:AB11"/>
    <mergeCell ref="AC11:AE11"/>
    <mergeCell ref="Z15:AK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4"/>
  <sheetViews>
    <sheetView showGridLines="0" workbookViewId="0">
      <selection activeCell="B1" sqref="B1"/>
    </sheetView>
  </sheetViews>
  <sheetFormatPr defaultRowHeight="15" x14ac:dyDescent="0.25"/>
  <cols>
    <col min="1" max="3" width="4.7109375" customWidth="1"/>
    <col min="4" max="4" width="11.5703125" customWidth="1"/>
    <col min="5" max="5" width="11.28515625" customWidth="1"/>
    <col min="6" max="8" width="12.42578125" customWidth="1"/>
    <col min="9" max="10" width="4.7109375" customWidth="1"/>
    <col min="11" max="12" width="14.28515625" customWidth="1"/>
    <col min="13" max="13" width="11.5703125" customWidth="1"/>
    <col min="14" max="14" width="10.140625" customWidth="1"/>
    <col min="15" max="15" width="8.85546875" customWidth="1"/>
    <col min="16" max="58" width="4.7109375" customWidth="1"/>
  </cols>
  <sheetData>
    <row r="1" spans="2:17" ht="15.75" thickTop="1" x14ac:dyDescent="0.25">
      <c r="B1" s="53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5"/>
    </row>
    <row r="2" spans="2:17" x14ac:dyDescent="0.25">
      <c r="B2" s="56"/>
      <c r="C2" s="63"/>
      <c r="D2" s="64" t="s">
        <v>7</v>
      </c>
      <c r="E2" s="64" t="s">
        <v>8</v>
      </c>
      <c r="F2" s="65" t="s">
        <v>11</v>
      </c>
      <c r="G2" s="65" t="s">
        <v>10</v>
      </c>
      <c r="H2" s="58"/>
      <c r="I2" s="63">
        <f>RetirementAge-CurrentAge</f>
        <v>15</v>
      </c>
      <c r="J2" s="65"/>
      <c r="K2" s="64" t="s">
        <v>7</v>
      </c>
      <c r="L2" s="64" t="s">
        <v>16</v>
      </c>
      <c r="M2" s="65" t="s">
        <v>11</v>
      </c>
      <c r="N2" s="63"/>
      <c r="O2" s="65" t="s">
        <v>10</v>
      </c>
      <c r="P2" s="57"/>
      <c r="Q2" s="59"/>
    </row>
    <row r="3" spans="2:17" x14ac:dyDescent="0.25">
      <c r="B3" s="56"/>
      <c r="C3" s="63">
        <f>'401k Calculator'!C17:D17</f>
        <v>1</v>
      </c>
      <c r="D3" s="66">
        <f>IF(C3="",0,'401k Calculator'!K17)</f>
        <v>2400</v>
      </c>
      <c r="E3" s="66">
        <f>IF(C3="",0,'401k Calculator'!N17)</f>
        <v>1200</v>
      </c>
      <c r="F3" s="66">
        <f>IF(C3="",0,'401k Calculator'!Q17)</f>
        <v>3.637978807091713E-11</v>
      </c>
      <c r="G3" s="63">
        <f>IF(C3="",0,F3+E3+D3)</f>
        <v>3600.0000000000364</v>
      </c>
      <c r="H3" s="57"/>
      <c r="I3" s="63">
        <v>0</v>
      </c>
      <c r="J3" s="63">
        <f>C3</f>
        <v>1</v>
      </c>
      <c r="K3" s="67">
        <f>D3</f>
        <v>2400</v>
      </c>
      <c r="L3" s="67">
        <f>E3</f>
        <v>1200</v>
      </c>
      <c r="M3" s="66">
        <f>F3</f>
        <v>3.637978807091713E-11</v>
      </c>
      <c r="N3" s="63">
        <f>C3</f>
        <v>1</v>
      </c>
      <c r="O3" s="63">
        <f>G3</f>
        <v>3600.0000000000364</v>
      </c>
      <c r="P3" s="57"/>
      <c r="Q3" s="59"/>
    </row>
    <row r="4" spans="2:17" x14ac:dyDescent="0.25">
      <c r="B4" s="56"/>
      <c r="C4" s="63">
        <f>'401k Calculator'!C18:D18</f>
        <v>2</v>
      </c>
      <c r="D4" s="66">
        <f>IF(C4="",0,SUM('401k Calculator'!K$17:K18))</f>
        <v>4872</v>
      </c>
      <c r="E4" s="66">
        <f>IF(C4="",0,SUM('401k Calculator'!N$17:N18))</f>
        <v>2436</v>
      </c>
      <c r="F4" s="66">
        <f>IF(C4="",0,SUM('401k Calculator'!O$17:Q18))</f>
        <v>252.00000000007276</v>
      </c>
      <c r="G4" s="63">
        <f t="shared" ref="G4:G62" si="0">IF(C4="",0,F4+E4+D4)</f>
        <v>7560.0000000000728</v>
      </c>
      <c r="H4" s="57"/>
      <c r="I4" s="63">
        <v>2</v>
      </c>
      <c r="J4" s="63">
        <f t="shared" ref="J4:J12" si="1">IF(I$2&lt;10,C4,VLOOKUP((RetirementAge-CurrentAge)/10*I4,CumList,1,TRUE))</f>
        <v>3</v>
      </c>
      <c r="K4" s="67">
        <f t="shared" ref="K4:K12" si="2">VLOOKUP($J4,CumList,2,FALSE)</f>
        <v>7418.16</v>
      </c>
      <c r="L4" s="67">
        <f t="shared" ref="L4:L12" si="3">VLOOKUP($J4,CumList,3,FALSE)</f>
        <v>3709.08</v>
      </c>
      <c r="M4" s="67">
        <f t="shared" ref="M4:M12" si="4">VLOOKUP($J4,CumList,4,FALSE)</f>
        <v>781.2000000001135</v>
      </c>
      <c r="N4" s="63">
        <f t="shared" ref="N4:N12" si="5">IF(I$2&lt;10,C4,VLOOKUP((RetirementAge-CurrentAge)/10*I4,CumList,1,TRUE))</f>
        <v>3</v>
      </c>
      <c r="O4" s="67">
        <f t="shared" ref="O4:O12" si="6">IF(J4="","",VLOOKUP($J4,CumList,5,FALSE))</f>
        <v>11908.440000000113</v>
      </c>
      <c r="P4" s="57"/>
      <c r="Q4" s="59"/>
    </row>
    <row r="5" spans="2:17" x14ac:dyDescent="0.25">
      <c r="B5" s="56"/>
      <c r="C5" s="63">
        <f>'401k Calculator'!C19:D19</f>
        <v>3</v>
      </c>
      <c r="D5" s="66">
        <f>IF(C5="",0,SUM('401k Calculator'!K$17:K19))</f>
        <v>7418.16</v>
      </c>
      <c r="E5" s="66">
        <f>IF(C5="",0,SUM('401k Calculator'!N$17:N19))</f>
        <v>3709.08</v>
      </c>
      <c r="F5" s="66">
        <f>IF(C5="",0,SUM('401k Calculator'!O$17:Q19))</f>
        <v>781.2000000001135</v>
      </c>
      <c r="G5" s="63">
        <f t="shared" si="0"/>
        <v>11908.440000000113</v>
      </c>
      <c r="H5" s="57"/>
      <c r="I5" s="63">
        <v>3</v>
      </c>
      <c r="J5" s="63">
        <f t="shared" si="1"/>
        <v>4</v>
      </c>
      <c r="K5" s="67">
        <f t="shared" si="2"/>
        <v>10040.7048</v>
      </c>
      <c r="L5" s="67">
        <f t="shared" si="3"/>
        <v>5020.3523999999998</v>
      </c>
      <c r="M5" s="67">
        <f t="shared" si="4"/>
        <v>1614.7908000001698</v>
      </c>
      <c r="N5" s="63">
        <f t="shared" si="5"/>
        <v>4</v>
      </c>
      <c r="O5" s="67">
        <f t="shared" si="6"/>
        <v>16675.848000000169</v>
      </c>
      <c r="P5" s="57"/>
      <c r="Q5" s="59"/>
    </row>
    <row r="6" spans="2:17" x14ac:dyDescent="0.25">
      <c r="B6" s="56"/>
      <c r="C6" s="63">
        <f>'401k Calculator'!C20:D20</f>
        <v>4</v>
      </c>
      <c r="D6" s="66">
        <f>IF(C6="",0,SUM('401k Calculator'!K$17:K20))</f>
        <v>10040.7048</v>
      </c>
      <c r="E6" s="66">
        <f>IF(C6="",0,SUM('401k Calculator'!N$17:N20))</f>
        <v>5020.3523999999998</v>
      </c>
      <c r="F6" s="66">
        <f>IF(C6="",0,SUM('401k Calculator'!O$17:Q20))</f>
        <v>1614.7908000001698</v>
      </c>
      <c r="G6" s="63">
        <f t="shared" si="0"/>
        <v>16675.848000000169</v>
      </c>
      <c r="H6" s="57"/>
      <c r="I6" s="63">
        <v>4</v>
      </c>
      <c r="J6" s="63">
        <f t="shared" si="1"/>
        <v>6</v>
      </c>
      <c r="K6" s="67">
        <f t="shared" si="2"/>
        <v>15524.183722319998</v>
      </c>
      <c r="L6" s="67">
        <f t="shared" si="3"/>
        <v>7762.0918611599991</v>
      </c>
      <c r="M6" s="67">
        <f t="shared" si="4"/>
        <v>4314.7493953202866</v>
      </c>
      <c r="N6" s="63">
        <f t="shared" si="5"/>
        <v>6</v>
      </c>
      <c r="O6" s="67">
        <f t="shared" si="6"/>
        <v>27601.024978800284</v>
      </c>
      <c r="P6" s="57"/>
      <c r="Q6" s="59"/>
    </row>
    <row r="7" spans="2:17" x14ac:dyDescent="0.25">
      <c r="B7" s="56"/>
      <c r="C7" s="63">
        <f>'401k Calculator'!C21:D21</f>
        <v>5</v>
      </c>
      <c r="D7" s="66">
        <f>IF(C7="",0,SUM('401k Calculator'!K$17:K21))</f>
        <v>12741.925943999999</v>
      </c>
      <c r="E7" s="66">
        <f>IF(C7="",0,SUM('401k Calculator'!N$17:N21))</f>
        <v>6370.9629719999994</v>
      </c>
      <c r="F7" s="66">
        <f>IF(C7="",0,SUM('401k Calculator'!O$17:Q21))</f>
        <v>2782.1001600002273</v>
      </c>
      <c r="G7" s="63">
        <f t="shared" si="0"/>
        <v>21894.989076000224</v>
      </c>
      <c r="H7" s="57"/>
      <c r="I7" s="63">
        <v>5</v>
      </c>
      <c r="J7" s="63">
        <f t="shared" si="1"/>
        <v>7</v>
      </c>
      <c r="K7" s="67">
        <f t="shared" si="2"/>
        <v>18389.909233989598</v>
      </c>
      <c r="L7" s="67">
        <f t="shared" si="3"/>
        <v>9194.9546169947989</v>
      </c>
      <c r="M7" s="67">
        <f t="shared" si="4"/>
        <v>6246.8211438363578</v>
      </c>
      <c r="N7" s="63">
        <f t="shared" si="5"/>
        <v>7</v>
      </c>
      <c r="O7" s="67">
        <f t="shared" si="6"/>
        <v>33831.684994820753</v>
      </c>
      <c r="P7" s="57"/>
      <c r="Q7" s="59"/>
    </row>
    <row r="8" spans="2:17" x14ac:dyDescent="0.25">
      <c r="B8" s="56"/>
      <c r="C8" s="63">
        <f>'401k Calculator'!C22:D22</f>
        <v>6</v>
      </c>
      <c r="D8" s="66">
        <f>IF(C8="",0,SUM('401k Calculator'!K$17:K22))</f>
        <v>15524.183722319998</v>
      </c>
      <c r="E8" s="66">
        <f>IF(C8="",0,SUM('401k Calculator'!N$17:N22))</f>
        <v>7762.0918611599991</v>
      </c>
      <c r="F8" s="66">
        <f>IF(C8="",0,SUM('401k Calculator'!O$17:Q22))</f>
        <v>4314.7493953202866</v>
      </c>
      <c r="G8" s="63">
        <f t="shared" si="0"/>
        <v>27601.024978800284</v>
      </c>
      <c r="H8" s="57"/>
      <c r="I8" s="63">
        <v>6</v>
      </c>
      <c r="J8" s="63">
        <f t="shared" si="1"/>
        <v>9</v>
      </c>
      <c r="K8" s="67">
        <f t="shared" si="2"/>
        <v>24381.854706339564</v>
      </c>
      <c r="L8" s="67">
        <f t="shared" si="3"/>
        <v>12190.927353169782</v>
      </c>
      <c r="M8" s="67">
        <f t="shared" si="4"/>
        <v>11458.960513673046</v>
      </c>
      <c r="N8" s="63">
        <f t="shared" si="5"/>
        <v>9</v>
      </c>
      <c r="O8" s="67">
        <f t="shared" si="6"/>
        <v>48031.74257318239</v>
      </c>
      <c r="P8" s="57"/>
      <c r="Q8" s="59"/>
    </row>
    <row r="9" spans="2:17" x14ac:dyDescent="0.25">
      <c r="B9" s="56"/>
      <c r="C9" s="63">
        <f>'401k Calculator'!C23:D23</f>
        <v>7</v>
      </c>
      <c r="D9" s="66">
        <f>IF(C9="",0,SUM('401k Calculator'!K$17:K23))</f>
        <v>18389.909233989598</v>
      </c>
      <c r="E9" s="66">
        <f>IF(C9="",0,SUM('401k Calculator'!N$17:N23))</f>
        <v>9194.9546169947989</v>
      </c>
      <c r="F9" s="66">
        <f>IF(C9="",0,SUM('401k Calculator'!O$17:Q23))</f>
        <v>6246.8211438363578</v>
      </c>
      <c r="G9" s="63">
        <f t="shared" si="0"/>
        <v>33831.684994820753</v>
      </c>
      <c r="H9" s="57"/>
      <c r="I9" s="63">
        <v>7</v>
      </c>
      <c r="J9" s="63">
        <f t="shared" si="1"/>
        <v>10</v>
      </c>
      <c r="K9" s="67">
        <f t="shared" si="2"/>
        <v>27513.31034752975</v>
      </c>
      <c r="L9" s="67">
        <f t="shared" si="3"/>
        <v>13756.655173764875</v>
      </c>
      <c r="M9" s="67">
        <f t="shared" si="4"/>
        <v>14821.182493795866</v>
      </c>
      <c r="N9" s="63">
        <f t="shared" si="5"/>
        <v>10</v>
      </c>
      <c r="O9" s="67">
        <f t="shared" si="6"/>
        <v>56091.148015090497</v>
      </c>
      <c r="P9" s="57"/>
      <c r="Q9" s="59"/>
    </row>
    <row r="10" spans="2:17" x14ac:dyDescent="0.25">
      <c r="B10" s="56"/>
      <c r="C10" s="63">
        <f>'401k Calculator'!C24:D24</f>
        <v>8</v>
      </c>
      <c r="D10" s="66">
        <f>IF(C10="",0,SUM('401k Calculator'!K$17:K24))</f>
        <v>21341.606511009286</v>
      </c>
      <c r="E10" s="66">
        <f>IF(C10="",0,SUM('401k Calculator'!N$17:N24))</f>
        <v>10670.803255504643</v>
      </c>
      <c r="F10" s="66">
        <f>IF(C10="",0,SUM('401k Calculator'!O$17:Q24))</f>
        <v>8615.0390934738607</v>
      </c>
      <c r="G10" s="63">
        <f t="shared" si="0"/>
        <v>40627.448859987795</v>
      </c>
      <c r="H10" s="57"/>
      <c r="I10" s="63">
        <v>8</v>
      </c>
      <c r="J10" s="63">
        <f t="shared" si="1"/>
        <v>12</v>
      </c>
      <c r="K10" s="67">
        <f t="shared" si="2"/>
        <v>34060.870947694311</v>
      </c>
      <c r="L10" s="67">
        <f t="shared" si="3"/>
        <v>17030.435473847156</v>
      </c>
      <c r="M10" s="67">
        <f t="shared" si="4"/>
        <v>23287.456768777331</v>
      </c>
      <c r="N10" s="63">
        <f t="shared" si="5"/>
        <v>12</v>
      </c>
      <c r="O10" s="67">
        <f t="shared" si="6"/>
        <v>74378.763190318801</v>
      </c>
      <c r="P10" s="57"/>
      <c r="Q10" s="59"/>
    </row>
    <row r="11" spans="2:17" x14ac:dyDescent="0.25">
      <c r="B11" s="56"/>
      <c r="C11" s="63">
        <f>'401k Calculator'!C25:D25</f>
        <v>9</v>
      </c>
      <c r="D11" s="66">
        <f>IF(C11="",0,SUM('401k Calculator'!K$17:K25))</f>
        <v>24381.854706339564</v>
      </c>
      <c r="E11" s="66">
        <f>IF(C11="",0,SUM('401k Calculator'!N$17:N25))</f>
        <v>12190.927353169782</v>
      </c>
      <c r="F11" s="66">
        <f>IF(C11="",0,SUM('401k Calculator'!O$17:Q25))</f>
        <v>11458.960513673046</v>
      </c>
      <c r="G11" s="63">
        <f t="shared" si="0"/>
        <v>48031.74257318239</v>
      </c>
      <c r="H11" s="57"/>
      <c r="I11" s="63">
        <v>9</v>
      </c>
      <c r="J11" s="63">
        <f t="shared" si="1"/>
        <v>13</v>
      </c>
      <c r="K11" s="67">
        <f t="shared" si="2"/>
        <v>37482.697076125143</v>
      </c>
      <c r="L11" s="67">
        <f t="shared" si="3"/>
        <v>18741.348538062572</v>
      </c>
      <c r="M11" s="67">
        <f t="shared" si="4"/>
        <v>28493.97019209971</v>
      </c>
      <c r="N11" s="63">
        <f t="shared" si="5"/>
        <v>13</v>
      </c>
      <c r="O11" s="67">
        <f t="shared" si="6"/>
        <v>84718.015806287425</v>
      </c>
      <c r="P11" s="57"/>
      <c r="Q11" s="59"/>
    </row>
    <row r="12" spans="2:17" x14ac:dyDescent="0.25">
      <c r="B12" s="56"/>
      <c r="C12" s="63">
        <f>'401k Calculator'!C26:D26</f>
        <v>10</v>
      </c>
      <c r="D12" s="66">
        <f>IF(C12="",0,SUM('401k Calculator'!K$17:K26))</f>
        <v>27513.31034752975</v>
      </c>
      <c r="E12" s="66">
        <f>IF(C12="",0,SUM('401k Calculator'!N$17:N26))</f>
        <v>13756.655173764875</v>
      </c>
      <c r="F12" s="66">
        <f>IF(C12="",0,SUM('401k Calculator'!O$17:Q26))</f>
        <v>14821.182493795866</v>
      </c>
      <c r="G12" s="63">
        <f t="shared" si="0"/>
        <v>56091.148015090497</v>
      </c>
      <c r="H12" s="57"/>
      <c r="I12" s="63">
        <v>10</v>
      </c>
      <c r="J12" s="63">
        <f t="shared" si="1"/>
        <v>15</v>
      </c>
      <c r="K12" s="67">
        <f t="shared" si="2"/>
        <v>44637.393328061167</v>
      </c>
      <c r="L12" s="67">
        <f t="shared" si="3"/>
        <v>22318.696664030584</v>
      </c>
      <c r="M12" s="67">
        <f t="shared" si="4"/>
        <v>41139.681178220686</v>
      </c>
      <c r="N12" s="63">
        <f t="shared" si="5"/>
        <v>15</v>
      </c>
      <c r="O12" s="67">
        <f t="shared" si="6"/>
        <v>108095.77117031244</v>
      </c>
      <c r="P12" s="57"/>
      <c r="Q12" s="59"/>
    </row>
    <row r="13" spans="2:17" x14ac:dyDescent="0.25">
      <c r="B13" s="56"/>
      <c r="C13" s="63">
        <f>'401k Calculator'!C27:D27</f>
        <v>11</v>
      </c>
      <c r="D13" s="66">
        <f>IF(C13="",0,SUM('401k Calculator'!K$17:K27))</f>
        <v>30738.709657955642</v>
      </c>
      <c r="E13" s="66">
        <f>IF(C13="",0,SUM('401k Calculator'!N$17:N27))</f>
        <v>15369.354828977821</v>
      </c>
      <c r="F13" s="66">
        <f>IF(C13="",0,SUM('401k Calculator'!O$17:Q27))</f>
        <v>18747.562854852258</v>
      </c>
      <c r="G13" s="63">
        <f t="shared" si="0"/>
        <v>64855.627341785716</v>
      </c>
      <c r="H13" s="57"/>
      <c r="I13" s="57"/>
      <c r="J13" s="57"/>
      <c r="K13" s="57"/>
      <c r="L13" s="57"/>
      <c r="M13" s="57"/>
      <c r="N13" s="57"/>
      <c r="O13" s="57"/>
      <c r="P13" s="57"/>
      <c r="Q13" s="59"/>
    </row>
    <row r="14" spans="2:17" x14ac:dyDescent="0.25">
      <c r="B14" s="56"/>
      <c r="C14" s="63">
        <f>'401k Calculator'!C28:D28</f>
        <v>12</v>
      </c>
      <c r="D14" s="66">
        <f>IF(C14="",0,SUM('401k Calculator'!K$17:K28))</f>
        <v>34060.870947694311</v>
      </c>
      <c r="E14" s="66">
        <f>IF(C14="",0,SUM('401k Calculator'!N$17:N28))</f>
        <v>17030.435473847156</v>
      </c>
      <c r="F14" s="66">
        <f>IF(C14="",0,SUM('401k Calculator'!O$17:Q28))</f>
        <v>23287.456768777331</v>
      </c>
      <c r="G14" s="63">
        <f t="shared" si="0"/>
        <v>74378.763190318801</v>
      </c>
      <c r="H14" s="57"/>
      <c r="I14" s="57"/>
      <c r="J14" s="57"/>
      <c r="K14" s="57"/>
      <c r="L14" s="57"/>
      <c r="M14" s="57"/>
      <c r="N14" s="57"/>
      <c r="O14" s="57"/>
      <c r="P14" s="57"/>
      <c r="Q14" s="59"/>
    </row>
    <row r="15" spans="2:17" x14ac:dyDescent="0.25">
      <c r="B15" s="56"/>
      <c r="C15" s="63">
        <f>'401k Calculator'!C29:D29</f>
        <v>13</v>
      </c>
      <c r="D15" s="66">
        <f>IF(C15="",0,SUM('401k Calculator'!K$17:K29))</f>
        <v>37482.697076125143</v>
      </c>
      <c r="E15" s="66">
        <f>IF(C15="",0,SUM('401k Calculator'!N$17:N29))</f>
        <v>18741.348538062572</v>
      </c>
      <c r="F15" s="66">
        <f>IF(C15="",0,SUM('401k Calculator'!O$17:Q29))</f>
        <v>28493.97019209971</v>
      </c>
      <c r="G15" s="63">
        <f t="shared" si="0"/>
        <v>84718.015806287425</v>
      </c>
      <c r="H15" s="57"/>
      <c r="I15" s="57"/>
      <c r="J15" s="63"/>
      <c r="K15" s="65" t="s">
        <v>7</v>
      </c>
      <c r="L15" s="67">
        <f>'401k Calculator'!$AC$9</f>
        <v>44637.393328061167</v>
      </c>
      <c r="M15" s="57"/>
      <c r="N15" s="57"/>
      <c r="O15" s="57"/>
      <c r="P15" s="57"/>
      <c r="Q15" s="59"/>
    </row>
    <row r="16" spans="2:17" x14ac:dyDescent="0.25">
      <c r="B16" s="56"/>
      <c r="C16" s="63">
        <f>'401k Calculator'!C30:D30</f>
        <v>14</v>
      </c>
      <c r="D16" s="66">
        <f>IF(C16="",0,SUM('401k Calculator'!K$17:K30))</f>
        <v>41007.177988408897</v>
      </c>
      <c r="E16" s="66">
        <f>IF(C16="",0,SUM('401k Calculator'!N$17:N30))</f>
        <v>20503.588994204449</v>
      </c>
      <c r="F16" s="66">
        <f>IF(C16="",0,SUM('401k Calculator'!O$17:Q30))</f>
        <v>34424.231298539897</v>
      </c>
      <c r="G16" s="63">
        <f t="shared" si="0"/>
        <v>95934.998281153239</v>
      </c>
      <c r="H16" s="57"/>
      <c r="I16" s="57"/>
      <c r="J16" s="63"/>
      <c r="K16" s="65" t="s">
        <v>16</v>
      </c>
      <c r="L16" s="67">
        <f>'401k Calculator'!AF9</f>
        <v>22318.696664030584</v>
      </c>
      <c r="M16" s="57"/>
      <c r="N16" s="57"/>
      <c r="O16" s="57"/>
      <c r="P16" s="57"/>
      <c r="Q16" s="59"/>
    </row>
    <row r="17" spans="2:17" x14ac:dyDescent="0.25">
      <c r="B17" s="56"/>
      <c r="C17" s="63">
        <f>'401k Calculator'!C31:D31</f>
        <v>15</v>
      </c>
      <c r="D17" s="66">
        <f>IF(C17="",0,SUM('401k Calculator'!K$17:K31))</f>
        <v>44637.393328061167</v>
      </c>
      <c r="E17" s="66">
        <f>IF(C17="",0,SUM('401k Calculator'!N$17:N31))</f>
        <v>22318.696664030584</v>
      </c>
      <c r="F17" s="66">
        <f>IF(C17="",0,SUM('401k Calculator'!O$17:Q31))</f>
        <v>41139.681178220686</v>
      </c>
      <c r="G17" s="63">
        <f t="shared" si="0"/>
        <v>108095.77117031244</v>
      </c>
      <c r="H17" s="57"/>
      <c r="I17" s="57"/>
      <c r="J17" s="63"/>
      <c r="K17" s="65" t="s">
        <v>11</v>
      </c>
      <c r="L17" s="67">
        <f>'401k Calculator'!$AC$10</f>
        <v>41139.681178220686</v>
      </c>
      <c r="M17" s="57"/>
      <c r="N17" s="57"/>
      <c r="O17" s="57"/>
      <c r="P17" s="57"/>
      <c r="Q17" s="59"/>
    </row>
    <row r="18" spans="2:17" x14ac:dyDescent="0.25">
      <c r="B18" s="56"/>
      <c r="C18" s="63" t="str">
        <f>'401k Calculator'!C32:D32</f>
        <v/>
      </c>
      <c r="D18" s="66">
        <f>IF(C18="",0,SUM('401k Calculator'!K$17:K32))</f>
        <v>0</v>
      </c>
      <c r="E18" s="66">
        <f>IF(C18="",0,SUM('401k Calculator'!N$17:N32))</f>
        <v>0</v>
      </c>
      <c r="F18" s="66">
        <f>IF(C18="",0,SUM('401k Calculator'!O$17:Q32))</f>
        <v>0</v>
      </c>
      <c r="G18" s="63">
        <f t="shared" si="0"/>
        <v>0</v>
      </c>
      <c r="H18" s="57"/>
      <c r="I18" s="57"/>
      <c r="J18" s="57"/>
      <c r="K18" s="57"/>
      <c r="L18" s="57"/>
      <c r="M18" s="57"/>
      <c r="N18" s="57"/>
      <c r="O18" s="57"/>
      <c r="P18" s="57"/>
      <c r="Q18" s="59"/>
    </row>
    <row r="19" spans="2:17" x14ac:dyDescent="0.25">
      <c r="B19" s="56"/>
      <c r="C19" s="63" t="str">
        <f>'401k Calculator'!C33:D33</f>
        <v/>
      </c>
      <c r="D19" s="66">
        <f>IF(C19="",0,SUM('401k Calculator'!K$17:K33))</f>
        <v>0</v>
      </c>
      <c r="E19" s="66">
        <f>IF(C19="",0,SUM('401k Calculator'!N$17:N33))</f>
        <v>0</v>
      </c>
      <c r="F19" s="66">
        <f>IF(C19="",0,SUM('401k Calculator'!O$17:Q33))</f>
        <v>0</v>
      </c>
      <c r="G19" s="63">
        <f t="shared" si="0"/>
        <v>0</v>
      </c>
      <c r="H19" s="57"/>
      <c r="I19" s="57"/>
      <c r="J19" s="57"/>
      <c r="K19" s="57"/>
      <c r="L19" s="57"/>
      <c r="M19" s="57"/>
      <c r="N19" s="57"/>
      <c r="O19" s="57"/>
      <c r="P19" s="57"/>
      <c r="Q19" s="59"/>
    </row>
    <row r="20" spans="2:17" x14ac:dyDescent="0.25">
      <c r="B20" s="56"/>
      <c r="C20" s="63" t="str">
        <f>'401k Calculator'!C34:D34</f>
        <v/>
      </c>
      <c r="D20" s="66">
        <f>IF(C20="",0,SUM('401k Calculator'!K$17:K34))</f>
        <v>0</v>
      </c>
      <c r="E20" s="66">
        <f>IF(C20="",0,SUM('401k Calculator'!N$17:N34))</f>
        <v>0</v>
      </c>
      <c r="F20" s="66">
        <f>IF(C20="",0,SUM('401k Calculator'!O$17:Q34))</f>
        <v>0</v>
      </c>
      <c r="G20" s="63">
        <f t="shared" si="0"/>
        <v>0</v>
      </c>
      <c r="H20" s="57"/>
      <c r="I20" s="57"/>
      <c r="J20" s="57"/>
      <c r="K20" s="57"/>
      <c r="L20" s="57"/>
      <c r="M20" s="57"/>
      <c r="N20" s="57"/>
      <c r="O20" s="57"/>
      <c r="P20" s="57"/>
      <c r="Q20" s="59"/>
    </row>
    <row r="21" spans="2:17" x14ac:dyDescent="0.25">
      <c r="B21" s="56"/>
      <c r="C21" s="63" t="str">
        <f>'401k Calculator'!C35:D35</f>
        <v/>
      </c>
      <c r="D21" s="66">
        <f>IF(C21="",0,SUM('401k Calculator'!K$17:K35))</f>
        <v>0</v>
      </c>
      <c r="E21" s="66">
        <f>IF(C21="",0,SUM('401k Calculator'!N$17:N35))</f>
        <v>0</v>
      </c>
      <c r="F21" s="66">
        <f>IF(C21="",0,SUM('401k Calculator'!O$17:Q35))</f>
        <v>0</v>
      </c>
      <c r="G21" s="63">
        <f t="shared" si="0"/>
        <v>0</v>
      </c>
      <c r="H21" s="57"/>
      <c r="I21" s="57"/>
      <c r="J21" s="57"/>
      <c r="K21" s="57"/>
      <c r="L21" s="57"/>
      <c r="M21" s="57"/>
      <c r="N21" s="57"/>
      <c r="O21" s="57"/>
      <c r="P21" s="57"/>
      <c r="Q21" s="59"/>
    </row>
    <row r="22" spans="2:17" x14ac:dyDescent="0.25">
      <c r="B22" s="56"/>
      <c r="C22" s="63" t="str">
        <f>'401k Calculator'!C36:D36</f>
        <v/>
      </c>
      <c r="D22" s="66">
        <f>IF(C22="",0,SUM('401k Calculator'!K$17:K36))</f>
        <v>0</v>
      </c>
      <c r="E22" s="66">
        <f>IF(C22="",0,SUM('401k Calculator'!N$17:N36))</f>
        <v>0</v>
      </c>
      <c r="F22" s="66">
        <f>IF(C22="",0,SUM('401k Calculator'!O$17:Q36))</f>
        <v>0</v>
      </c>
      <c r="G22" s="63">
        <f t="shared" si="0"/>
        <v>0</v>
      </c>
      <c r="H22" s="57"/>
      <c r="I22" s="57"/>
      <c r="J22" s="57"/>
      <c r="K22" s="57"/>
      <c r="L22" s="57"/>
      <c r="M22" s="57"/>
      <c r="N22" s="57"/>
      <c r="O22" s="57"/>
      <c r="P22" s="57"/>
      <c r="Q22" s="59"/>
    </row>
    <row r="23" spans="2:17" x14ac:dyDescent="0.25">
      <c r="B23" s="56"/>
      <c r="C23" s="63" t="str">
        <f>'401k Calculator'!C37:D37</f>
        <v/>
      </c>
      <c r="D23" s="66">
        <f>IF(C23="",0,SUM('401k Calculator'!K$17:K37))</f>
        <v>0</v>
      </c>
      <c r="E23" s="66">
        <f>IF(C23="",0,SUM('401k Calculator'!N$17:N37))</f>
        <v>0</v>
      </c>
      <c r="F23" s="66">
        <f>IF(C23="",0,SUM('401k Calculator'!O$17:Q37))</f>
        <v>0</v>
      </c>
      <c r="G23" s="63">
        <f t="shared" si="0"/>
        <v>0</v>
      </c>
      <c r="H23" s="57"/>
      <c r="I23" s="57"/>
      <c r="J23" s="57"/>
      <c r="K23" s="57"/>
      <c r="L23" s="57"/>
      <c r="M23" s="57"/>
      <c r="N23" s="57"/>
      <c r="O23" s="57"/>
      <c r="P23" s="57"/>
      <c r="Q23" s="59"/>
    </row>
    <row r="24" spans="2:17" x14ac:dyDescent="0.25">
      <c r="B24" s="56"/>
      <c r="C24" s="63" t="str">
        <f>'401k Calculator'!C38:D38</f>
        <v/>
      </c>
      <c r="D24" s="66">
        <f>IF(C24="",0,SUM('401k Calculator'!K$17:K38))</f>
        <v>0</v>
      </c>
      <c r="E24" s="66">
        <f>IF(C24="",0,SUM('401k Calculator'!N$17:N38))</f>
        <v>0</v>
      </c>
      <c r="F24" s="66">
        <f>IF(C24="",0,SUM('401k Calculator'!O$17:Q38))</f>
        <v>0</v>
      </c>
      <c r="G24" s="63">
        <f t="shared" si="0"/>
        <v>0</v>
      </c>
      <c r="H24" s="57"/>
      <c r="I24" s="57"/>
      <c r="J24" s="57"/>
      <c r="K24" s="57"/>
      <c r="L24" s="57"/>
      <c r="M24" s="57"/>
      <c r="N24" s="57"/>
      <c r="O24" s="57"/>
      <c r="P24" s="57"/>
      <c r="Q24" s="59"/>
    </row>
    <row r="25" spans="2:17" x14ac:dyDescent="0.25">
      <c r="B25" s="56"/>
      <c r="C25" s="63" t="str">
        <f>'401k Calculator'!C39:D39</f>
        <v/>
      </c>
      <c r="D25" s="66">
        <f>IF(C25="",0,SUM('401k Calculator'!K$17:K39))</f>
        <v>0</v>
      </c>
      <c r="E25" s="66">
        <f>IF(C25="",0,SUM('401k Calculator'!N$17:N39))</f>
        <v>0</v>
      </c>
      <c r="F25" s="66">
        <f>IF(C25="",0,SUM('401k Calculator'!O$17:Q39))</f>
        <v>0</v>
      </c>
      <c r="G25" s="63">
        <f t="shared" si="0"/>
        <v>0</v>
      </c>
      <c r="H25" s="57"/>
      <c r="I25" s="57"/>
      <c r="J25" s="57"/>
      <c r="K25" s="57"/>
      <c r="L25" s="57"/>
      <c r="M25" s="57"/>
      <c r="N25" s="57"/>
      <c r="O25" s="57"/>
      <c r="P25" s="57"/>
      <c r="Q25" s="59"/>
    </row>
    <row r="26" spans="2:17" x14ac:dyDescent="0.25">
      <c r="B26" s="56"/>
      <c r="C26" s="63" t="str">
        <f>'401k Calculator'!C40:D40</f>
        <v/>
      </c>
      <c r="D26" s="66">
        <f>IF(C26="",0,SUM('401k Calculator'!K$17:K40))</f>
        <v>0</v>
      </c>
      <c r="E26" s="66">
        <f>IF(C26="",0,SUM('401k Calculator'!N$17:N40))</f>
        <v>0</v>
      </c>
      <c r="F26" s="66">
        <f>IF(C26="",0,SUM('401k Calculator'!O$17:Q40))</f>
        <v>0</v>
      </c>
      <c r="G26" s="63">
        <f t="shared" si="0"/>
        <v>0</v>
      </c>
      <c r="H26" s="57"/>
      <c r="I26" s="57"/>
      <c r="J26" s="57"/>
      <c r="K26" s="57"/>
      <c r="L26" s="57"/>
      <c r="M26" s="57"/>
      <c r="N26" s="57"/>
      <c r="O26" s="57"/>
      <c r="P26" s="57"/>
      <c r="Q26" s="59"/>
    </row>
    <row r="27" spans="2:17" x14ac:dyDescent="0.25">
      <c r="B27" s="56"/>
      <c r="C27" s="63" t="str">
        <f>'401k Calculator'!C41:D41</f>
        <v/>
      </c>
      <c r="D27" s="66">
        <f>IF(C27="",0,SUM('401k Calculator'!K$17:K41))</f>
        <v>0</v>
      </c>
      <c r="E27" s="66">
        <f>IF(C27="",0,SUM('401k Calculator'!N$17:N41))</f>
        <v>0</v>
      </c>
      <c r="F27" s="66">
        <f>IF(C27="",0,SUM('401k Calculator'!O$17:Q41))</f>
        <v>0</v>
      </c>
      <c r="G27" s="63">
        <f t="shared" si="0"/>
        <v>0</v>
      </c>
      <c r="H27" s="57"/>
      <c r="I27" s="57"/>
      <c r="J27" s="57"/>
      <c r="K27" s="57"/>
      <c r="L27" s="57"/>
      <c r="M27" s="57"/>
      <c r="N27" s="57"/>
      <c r="O27" s="57"/>
      <c r="P27" s="57"/>
      <c r="Q27" s="59"/>
    </row>
    <row r="28" spans="2:17" x14ac:dyDescent="0.25">
      <c r="B28" s="56"/>
      <c r="C28" s="63" t="str">
        <f>'401k Calculator'!C42:D42</f>
        <v/>
      </c>
      <c r="D28" s="66">
        <f>IF(C28="",0,SUM('401k Calculator'!K$17:K42))</f>
        <v>0</v>
      </c>
      <c r="E28" s="66">
        <f>IF(C28="",0,SUM('401k Calculator'!N$17:N42))</f>
        <v>0</v>
      </c>
      <c r="F28" s="66">
        <f>IF(C28="",0,SUM('401k Calculator'!O$17:Q42))</f>
        <v>0</v>
      </c>
      <c r="G28" s="63">
        <f t="shared" si="0"/>
        <v>0</v>
      </c>
      <c r="H28" s="57"/>
      <c r="I28" s="57"/>
      <c r="J28" s="57"/>
      <c r="K28" s="57"/>
      <c r="L28" s="57"/>
      <c r="M28" s="57"/>
      <c r="N28" s="57"/>
      <c r="O28" s="57"/>
      <c r="P28" s="57"/>
      <c r="Q28" s="59"/>
    </row>
    <row r="29" spans="2:17" x14ac:dyDescent="0.25">
      <c r="B29" s="56"/>
      <c r="C29" s="63" t="str">
        <f>'401k Calculator'!C43:D43</f>
        <v/>
      </c>
      <c r="D29" s="66">
        <f>IF(C29="",0,SUM('401k Calculator'!K$17:K43))</f>
        <v>0</v>
      </c>
      <c r="E29" s="66">
        <f>IF(C29="",0,SUM('401k Calculator'!N$17:N43))</f>
        <v>0</v>
      </c>
      <c r="F29" s="66">
        <f>IF(C29="",0,SUM('401k Calculator'!O$17:Q43))</f>
        <v>0</v>
      </c>
      <c r="G29" s="63">
        <f t="shared" si="0"/>
        <v>0</v>
      </c>
      <c r="H29" s="57"/>
      <c r="I29" s="57"/>
      <c r="J29" s="57"/>
      <c r="K29" s="57"/>
      <c r="L29" s="57"/>
      <c r="M29" s="57"/>
      <c r="N29" s="57"/>
      <c r="O29" s="57"/>
      <c r="P29" s="57"/>
      <c r="Q29" s="59"/>
    </row>
    <row r="30" spans="2:17" x14ac:dyDescent="0.25">
      <c r="B30" s="56"/>
      <c r="C30" s="63" t="str">
        <f>'401k Calculator'!C44:D44</f>
        <v/>
      </c>
      <c r="D30" s="66">
        <f>IF(C30="",0,SUM('401k Calculator'!K$17:K44))</f>
        <v>0</v>
      </c>
      <c r="E30" s="66">
        <f>IF(C30="",0,SUM('401k Calculator'!N$17:N44))</f>
        <v>0</v>
      </c>
      <c r="F30" s="66">
        <f>IF(C30="",0,SUM('401k Calculator'!O$17:Q44))</f>
        <v>0</v>
      </c>
      <c r="G30" s="63">
        <f t="shared" si="0"/>
        <v>0</v>
      </c>
      <c r="H30" s="57"/>
      <c r="I30" s="57"/>
      <c r="J30" s="57"/>
      <c r="K30" s="57"/>
      <c r="L30" s="57"/>
      <c r="M30" s="57"/>
      <c r="N30" s="57"/>
      <c r="O30" s="57"/>
      <c r="P30" s="57"/>
      <c r="Q30" s="59"/>
    </row>
    <row r="31" spans="2:17" x14ac:dyDescent="0.25">
      <c r="B31" s="56"/>
      <c r="C31" s="63" t="str">
        <f>'401k Calculator'!C45:D45</f>
        <v/>
      </c>
      <c r="D31" s="66">
        <f>IF(C31="",0,SUM('401k Calculator'!K$17:K45))</f>
        <v>0</v>
      </c>
      <c r="E31" s="66">
        <f>IF(C31="",0,SUM('401k Calculator'!N$17:N45))</f>
        <v>0</v>
      </c>
      <c r="F31" s="66">
        <f>IF(C31="",0,SUM('401k Calculator'!O$17:Q45))</f>
        <v>0</v>
      </c>
      <c r="G31" s="63">
        <f t="shared" si="0"/>
        <v>0</v>
      </c>
      <c r="H31" s="57"/>
      <c r="I31" s="57"/>
      <c r="J31" s="57"/>
      <c r="K31" s="57"/>
      <c r="L31" s="57"/>
      <c r="M31" s="57"/>
      <c r="N31" s="57"/>
      <c r="O31" s="57"/>
      <c r="P31" s="57"/>
      <c r="Q31" s="59"/>
    </row>
    <row r="32" spans="2:17" x14ac:dyDescent="0.25">
      <c r="B32" s="56"/>
      <c r="C32" s="63" t="str">
        <f>'401k Calculator'!C46:D46</f>
        <v/>
      </c>
      <c r="D32" s="66">
        <f>IF(C32="",0,SUM('401k Calculator'!K$17:K46))</f>
        <v>0</v>
      </c>
      <c r="E32" s="66">
        <f>IF(C32="",0,SUM('401k Calculator'!N$17:N46))</f>
        <v>0</v>
      </c>
      <c r="F32" s="66">
        <f>IF(C32="",0,SUM('401k Calculator'!O$17:Q46))</f>
        <v>0</v>
      </c>
      <c r="G32" s="63">
        <f t="shared" si="0"/>
        <v>0</v>
      </c>
      <c r="H32" s="57"/>
      <c r="I32" s="57"/>
      <c r="J32" s="57"/>
      <c r="K32" s="57"/>
      <c r="L32" s="57"/>
      <c r="M32" s="57"/>
      <c r="N32" s="57"/>
      <c r="O32" s="57"/>
      <c r="P32" s="57"/>
      <c r="Q32" s="59"/>
    </row>
    <row r="33" spans="2:17" x14ac:dyDescent="0.25">
      <c r="B33" s="56"/>
      <c r="C33" s="63" t="str">
        <f>'401k Calculator'!C47:D47</f>
        <v/>
      </c>
      <c r="D33" s="66">
        <f>IF(C33="",0,SUM('401k Calculator'!K$17:K47))</f>
        <v>0</v>
      </c>
      <c r="E33" s="66">
        <f>IF(C33="",0,SUM('401k Calculator'!N$17:N47))</f>
        <v>0</v>
      </c>
      <c r="F33" s="66">
        <f>IF(C33="",0,SUM('401k Calculator'!O$17:Q47))</f>
        <v>0</v>
      </c>
      <c r="G33" s="63">
        <f t="shared" si="0"/>
        <v>0</v>
      </c>
      <c r="H33" s="57"/>
      <c r="I33" s="57"/>
      <c r="J33" s="57"/>
      <c r="K33" s="57"/>
      <c r="L33" s="57"/>
      <c r="M33" s="57"/>
      <c r="N33" s="57"/>
      <c r="O33" s="57"/>
      <c r="P33" s="57"/>
      <c r="Q33" s="59"/>
    </row>
    <row r="34" spans="2:17" x14ac:dyDescent="0.25">
      <c r="B34" s="56"/>
      <c r="C34" s="63" t="str">
        <f>'401k Calculator'!C48:D48</f>
        <v/>
      </c>
      <c r="D34" s="66">
        <f>IF(C34="",0,SUM('401k Calculator'!K$17:K48))</f>
        <v>0</v>
      </c>
      <c r="E34" s="66">
        <f>IF(C34="",0,SUM('401k Calculator'!N$17:N48))</f>
        <v>0</v>
      </c>
      <c r="F34" s="66">
        <f>IF(C34="",0,SUM('401k Calculator'!O$17:Q48))</f>
        <v>0</v>
      </c>
      <c r="G34" s="63">
        <f t="shared" si="0"/>
        <v>0</v>
      </c>
      <c r="H34" s="57"/>
      <c r="I34" s="57"/>
      <c r="J34" s="57"/>
      <c r="K34" s="57"/>
      <c r="L34" s="57"/>
      <c r="M34" s="57"/>
      <c r="N34" s="57"/>
      <c r="O34" s="57"/>
      <c r="P34" s="57"/>
      <c r="Q34" s="59"/>
    </row>
    <row r="35" spans="2:17" x14ac:dyDescent="0.25">
      <c r="B35" s="56"/>
      <c r="C35" s="63" t="str">
        <f>'401k Calculator'!C49:D49</f>
        <v/>
      </c>
      <c r="D35" s="66">
        <f>IF(C35="",0,SUM('401k Calculator'!K$17:K49))</f>
        <v>0</v>
      </c>
      <c r="E35" s="66">
        <f>IF(C35="",0,SUM('401k Calculator'!N$17:N49))</f>
        <v>0</v>
      </c>
      <c r="F35" s="66">
        <f>IF(C35="",0,SUM('401k Calculator'!O$17:Q49))</f>
        <v>0</v>
      </c>
      <c r="G35" s="63">
        <f t="shared" si="0"/>
        <v>0</v>
      </c>
      <c r="H35" s="57"/>
      <c r="I35" s="57"/>
      <c r="J35" s="57"/>
      <c r="K35" s="57"/>
      <c r="L35" s="57"/>
      <c r="M35" s="57"/>
      <c r="N35" s="57"/>
      <c r="O35" s="57"/>
      <c r="P35" s="57"/>
      <c r="Q35" s="59"/>
    </row>
    <row r="36" spans="2:17" x14ac:dyDescent="0.25">
      <c r="B36" s="56"/>
      <c r="C36" s="63" t="str">
        <f>'401k Calculator'!C50:D50</f>
        <v/>
      </c>
      <c r="D36" s="66">
        <f>IF(C36="",0,SUM('401k Calculator'!K$17:K50))</f>
        <v>0</v>
      </c>
      <c r="E36" s="66">
        <f>IF(C36="",0,SUM('401k Calculator'!N$17:N50))</f>
        <v>0</v>
      </c>
      <c r="F36" s="66">
        <f>IF(C36="",0,SUM('401k Calculator'!O$17:Q50))</f>
        <v>0</v>
      </c>
      <c r="G36" s="63">
        <f t="shared" si="0"/>
        <v>0</v>
      </c>
      <c r="H36" s="57"/>
      <c r="I36" s="57"/>
      <c r="J36" s="57"/>
      <c r="K36" s="57"/>
      <c r="L36" s="57"/>
      <c r="M36" s="57"/>
      <c r="N36" s="57"/>
      <c r="O36" s="57"/>
      <c r="P36" s="57"/>
      <c r="Q36" s="59"/>
    </row>
    <row r="37" spans="2:17" x14ac:dyDescent="0.25">
      <c r="B37" s="56"/>
      <c r="C37" s="63" t="str">
        <f>'401k Calculator'!C51:D51</f>
        <v/>
      </c>
      <c r="D37" s="66">
        <f>IF(C37="",0,SUM('401k Calculator'!K$17:K51))</f>
        <v>0</v>
      </c>
      <c r="E37" s="66">
        <f>IF(C37="",0,SUM('401k Calculator'!N$17:N51))</f>
        <v>0</v>
      </c>
      <c r="F37" s="66">
        <f>IF(C37="",0,SUM('401k Calculator'!O$17:Q51))</f>
        <v>0</v>
      </c>
      <c r="G37" s="63">
        <f t="shared" si="0"/>
        <v>0</v>
      </c>
      <c r="H37" s="57"/>
      <c r="I37" s="57"/>
      <c r="J37" s="57"/>
      <c r="K37" s="57"/>
      <c r="L37" s="57"/>
      <c r="M37" s="57"/>
      <c r="N37" s="57"/>
      <c r="O37" s="57"/>
      <c r="P37" s="57"/>
      <c r="Q37" s="59"/>
    </row>
    <row r="38" spans="2:17" x14ac:dyDescent="0.25">
      <c r="B38" s="56"/>
      <c r="C38" s="63" t="str">
        <f>'401k Calculator'!C52:D52</f>
        <v/>
      </c>
      <c r="D38" s="66">
        <f>IF(C38="",0,SUM('401k Calculator'!K$17:K52))</f>
        <v>0</v>
      </c>
      <c r="E38" s="66">
        <f>IF(C38="",0,SUM('401k Calculator'!N$17:N52))</f>
        <v>0</v>
      </c>
      <c r="F38" s="66">
        <f>IF(C38="",0,SUM('401k Calculator'!O$17:Q52))</f>
        <v>0</v>
      </c>
      <c r="G38" s="63">
        <f t="shared" si="0"/>
        <v>0</v>
      </c>
      <c r="H38" s="57"/>
      <c r="I38" s="57"/>
      <c r="J38" s="57"/>
      <c r="K38" s="57"/>
      <c r="L38" s="57"/>
      <c r="M38" s="57"/>
      <c r="N38" s="57"/>
      <c r="O38" s="57"/>
      <c r="P38" s="57"/>
      <c r="Q38" s="59"/>
    </row>
    <row r="39" spans="2:17" x14ac:dyDescent="0.25">
      <c r="B39" s="56"/>
      <c r="C39" s="63" t="str">
        <f>'401k Calculator'!C53:D53</f>
        <v/>
      </c>
      <c r="D39" s="66">
        <f>IF(C39="",0,SUM('401k Calculator'!K$17:K53))</f>
        <v>0</v>
      </c>
      <c r="E39" s="66">
        <f>IF(C39="",0,SUM('401k Calculator'!N$17:N53))</f>
        <v>0</v>
      </c>
      <c r="F39" s="66">
        <f>IF(C39="",0,SUM('401k Calculator'!O$17:Q53))</f>
        <v>0</v>
      </c>
      <c r="G39" s="63">
        <f t="shared" si="0"/>
        <v>0</v>
      </c>
      <c r="H39" s="57"/>
      <c r="I39" s="57"/>
      <c r="J39" s="57"/>
      <c r="K39" s="57"/>
      <c r="L39" s="57"/>
      <c r="M39" s="57"/>
      <c r="N39" s="57"/>
      <c r="O39" s="57"/>
      <c r="P39" s="57"/>
      <c r="Q39" s="59"/>
    </row>
    <row r="40" spans="2:17" x14ac:dyDescent="0.25">
      <c r="B40" s="56"/>
      <c r="C40" s="63" t="str">
        <f>'401k Calculator'!C54:D54</f>
        <v/>
      </c>
      <c r="D40" s="66">
        <f>IF(C40="",0,SUM('401k Calculator'!K$17:K54))</f>
        <v>0</v>
      </c>
      <c r="E40" s="66">
        <f>IF(C40="",0,SUM('401k Calculator'!N$17:N54))</f>
        <v>0</v>
      </c>
      <c r="F40" s="66">
        <f>IF(C40="",0,SUM('401k Calculator'!O$17:Q54))</f>
        <v>0</v>
      </c>
      <c r="G40" s="63">
        <f t="shared" si="0"/>
        <v>0</v>
      </c>
      <c r="H40" s="57"/>
      <c r="I40" s="57"/>
      <c r="J40" s="57"/>
      <c r="K40" s="57"/>
      <c r="L40" s="57"/>
      <c r="M40" s="57"/>
      <c r="N40" s="57"/>
      <c r="O40" s="57"/>
      <c r="P40" s="57"/>
      <c r="Q40" s="59"/>
    </row>
    <row r="41" spans="2:17" x14ac:dyDescent="0.25">
      <c r="B41" s="56"/>
      <c r="C41" s="63" t="str">
        <f>'401k Calculator'!C55:D55</f>
        <v/>
      </c>
      <c r="D41" s="66">
        <f>IF(C41="",0,SUM('401k Calculator'!K$17:K55))</f>
        <v>0</v>
      </c>
      <c r="E41" s="66">
        <f>IF(C41="",0,SUM('401k Calculator'!N$17:N55))</f>
        <v>0</v>
      </c>
      <c r="F41" s="66">
        <f>IF(C41="",0,SUM('401k Calculator'!O$17:Q55))</f>
        <v>0</v>
      </c>
      <c r="G41" s="63">
        <f t="shared" si="0"/>
        <v>0</v>
      </c>
      <c r="H41" s="57"/>
      <c r="I41" s="57"/>
      <c r="J41" s="57"/>
      <c r="K41" s="57"/>
      <c r="L41" s="57"/>
      <c r="M41" s="57"/>
      <c r="N41" s="57"/>
      <c r="O41" s="57"/>
      <c r="P41" s="57"/>
      <c r="Q41" s="59"/>
    </row>
    <row r="42" spans="2:17" x14ac:dyDescent="0.25">
      <c r="B42" s="56"/>
      <c r="C42" s="63" t="str">
        <f>'401k Calculator'!C56:D56</f>
        <v/>
      </c>
      <c r="D42" s="66">
        <f>IF(C42="",0,SUM('401k Calculator'!K$17:K56))</f>
        <v>0</v>
      </c>
      <c r="E42" s="66">
        <f>IF(C42="",0,SUM('401k Calculator'!N$17:N56))</f>
        <v>0</v>
      </c>
      <c r="F42" s="66">
        <f>IF(C42="",0,SUM('401k Calculator'!O$17:Q56))</f>
        <v>0</v>
      </c>
      <c r="G42" s="63">
        <f t="shared" si="0"/>
        <v>0</v>
      </c>
      <c r="H42" s="57"/>
      <c r="I42" s="57"/>
      <c r="J42" s="57"/>
      <c r="K42" s="57"/>
      <c r="L42" s="57"/>
      <c r="M42" s="57"/>
      <c r="N42" s="57"/>
      <c r="O42" s="57"/>
      <c r="P42" s="57"/>
      <c r="Q42" s="59"/>
    </row>
    <row r="43" spans="2:17" x14ac:dyDescent="0.25">
      <c r="B43" s="56"/>
      <c r="C43" s="63" t="str">
        <f>'401k Calculator'!C57:D57</f>
        <v/>
      </c>
      <c r="D43" s="66">
        <f>IF(C43="",0,SUM('401k Calculator'!K$17:K57))</f>
        <v>0</v>
      </c>
      <c r="E43" s="66">
        <f>IF(C43="",0,SUM('401k Calculator'!N$17:N57))</f>
        <v>0</v>
      </c>
      <c r="F43" s="66">
        <f>IF(C43="",0,SUM('401k Calculator'!O$17:Q57))</f>
        <v>0</v>
      </c>
      <c r="G43" s="63">
        <f t="shared" si="0"/>
        <v>0</v>
      </c>
      <c r="H43" s="57"/>
      <c r="I43" s="57"/>
      <c r="J43" s="57"/>
      <c r="K43" s="57"/>
      <c r="L43" s="57"/>
      <c r="M43" s="57"/>
      <c r="N43" s="57"/>
      <c r="O43" s="57"/>
      <c r="P43" s="57"/>
      <c r="Q43" s="59"/>
    </row>
    <row r="44" spans="2:17" x14ac:dyDescent="0.25">
      <c r="B44" s="56"/>
      <c r="C44" s="63" t="str">
        <f>'401k Calculator'!C58:D58</f>
        <v/>
      </c>
      <c r="D44" s="66">
        <f>IF(C44="",0,SUM('401k Calculator'!K$17:K58))</f>
        <v>0</v>
      </c>
      <c r="E44" s="66">
        <f>IF(C44="",0,SUM('401k Calculator'!N$17:N58))</f>
        <v>0</v>
      </c>
      <c r="F44" s="66">
        <f>IF(C44="",0,SUM('401k Calculator'!O$17:Q58))</f>
        <v>0</v>
      </c>
      <c r="G44" s="63">
        <f t="shared" si="0"/>
        <v>0</v>
      </c>
      <c r="H44" s="57"/>
      <c r="I44" s="57"/>
      <c r="J44" s="57"/>
      <c r="K44" s="57"/>
      <c r="L44" s="57"/>
      <c r="M44" s="57"/>
      <c r="N44" s="57"/>
      <c r="O44" s="57"/>
      <c r="P44" s="57"/>
      <c r="Q44" s="59"/>
    </row>
    <row r="45" spans="2:17" x14ac:dyDescent="0.25">
      <c r="B45" s="56"/>
      <c r="C45" s="63" t="str">
        <f>'401k Calculator'!C59:D59</f>
        <v/>
      </c>
      <c r="D45" s="66">
        <f>IF(C45="",0,SUM('401k Calculator'!K$17:K59))</f>
        <v>0</v>
      </c>
      <c r="E45" s="66">
        <f>IF(C45="",0,SUM('401k Calculator'!N$17:N59))</f>
        <v>0</v>
      </c>
      <c r="F45" s="66">
        <f>IF(C45="",0,SUM('401k Calculator'!O$17:Q59))</f>
        <v>0</v>
      </c>
      <c r="G45" s="63">
        <f t="shared" si="0"/>
        <v>0</v>
      </c>
      <c r="H45" s="57"/>
      <c r="I45" s="57"/>
      <c r="J45" s="57"/>
      <c r="K45" s="57"/>
      <c r="L45" s="57"/>
      <c r="M45" s="57"/>
      <c r="N45" s="57"/>
      <c r="O45" s="57"/>
      <c r="P45" s="57"/>
      <c r="Q45" s="59"/>
    </row>
    <row r="46" spans="2:17" x14ac:dyDescent="0.25">
      <c r="B46" s="56"/>
      <c r="C46" s="63" t="str">
        <f>'401k Calculator'!C60:D60</f>
        <v/>
      </c>
      <c r="D46" s="66">
        <f>IF(C46="",0,SUM('401k Calculator'!K$17:K60))</f>
        <v>0</v>
      </c>
      <c r="E46" s="66">
        <f>IF(C46="",0,SUM('401k Calculator'!N$17:N60))</f>
        <v>0</v>
      </c>
      <c r="F46" s="66">
        <f>IF(C46="",0,SUM('401k Calculator'!O$17:Q60))</f>
        <v>0</v>
      </c>
      <c r="G46" s="63">
        <f t="shared" si="0"/>
        <v>0</v>
      </c>
      <c r="H46" s="57"/>
      <c r="I46" s="57"/>
      <c r="J46" s="57"/>
      <c r="K46" s="57"/>
      <c r="L46" s="57"/>
      <c r="M46" s="57"/>
      <c r="N46" s="57"/>
      <c r="O46" s="57"/>
      <c r="P46" s="57"/>
      <c r="Q46" s="59"/>
    </row>
    <row r="47" spans="2:17" x14ac:dyDescent="0.25">
      <c r="B47" s="56"/>
      <c r="C47" s="63" t="str">
        <f>'401k Calculator'!C61:D61</f>
        <v/>
      </c>
      <c r="D47" s="66">
        <f>IF(C47="",0,SUM('401k Calculator'!K$17:K61))</f>
        <v>0</v>
      </c>
      <c r="E47" s="66">
        <f>IF(C47="",0,SUM('401k Calculator'!N$17:N61))</f>
        <v>0</v>
      </c>
      <c r="F47" s="66">
        <f>IF(C47="",0,SUM('401k Calculator'!O$17:Q61))</f>
        <v>0</v>
      </c>
      <c r="G47" s="63">
        <f t="shared" si="0"/>
        <v>0</v>
      </c>
      <c r="H47" s="57"/>
      <c r="I47" s="57"/>
      <c r="J47" s="57"/>
      <c r="K47" s="57"/>
      <c r="L47" s="57"/>
      <c r="M47" s="57"/>
      <c r="N47" s="57"/>
      <c r="O47" s="57"/>
      <c r="P47" s="57"/>
      <c r="Q47" s="59"/>
    </row>
    <row r="48" spans="2:17" x14ac:dyDescent="0.25">
      <c r="B48" s="56"/>
      <c r="C48" s="63" t="str">
        <f>'401k Calculator'!C62:D62</f>
        <v/>
      </c>
      <c r="D48" s="66">
        <f>IF(C48="",0,SUM('401k Calculator'!K$17:K62))</f>
        <v>0</v>
      </c>
      <c r="E48" s="66">
        <f>IF(C48="",0,SUM('401k Calculator'!N$17:N62))</f>
        <v>0</v>
      </c>
      <c r="F48" s="66">
        <f>IF(C48="",0,SUM('401k Calculator'!O$17:Q62))</f>
        <v>0</v>
      </c>
      <c r="G48" s="63">
        <f t="shared" si="0"/>
        <v>0</v>
      </c>
      <c r="H48" s="57"/>
      <c r="I48" s="57"/>
      <c r="J48" s="57"/>
      <c r="K48" s="57"/>
      <c r="L48" s="57"/>
      <c r="M48" s="57"/>
      <c r="N48" s="57"/>
      <c r="O48" s="57"/>
      <c r="P48" s="57"/>
      <c r="Q48" s="59"/>
    </row>
    <row r="49" spans="2:17" x14ac:dyDescent="0.25">
      <c r="B49" s="56"/>
      <c r="C49" s="63" t="str">
        <f>'401k Calculator'!C63:D63</f>
        <v/>
      </c>
      <c r="D49" s="66">
        <f>IF(C49="",0,SUM('401k Calculator'!K$17:K63))</f>
        <v>0</v>
      </c>
      <c r="E49" s="66">
        <f>IF(C49="",0,SUM('401k Calculator'!N$17:N63))</f>
        <v>0</v>
      </c>
      <c r="F49" s="66">
        <f>IF(C49="",0,SUM('401k Calculator'!O$17:Q63))</f>
        <v>0</v>
      </c>
      <c r="G49" s="63">
        <f t="shared" si="0"/>
        <v>0</v>
      </c>
      <c r="H49" s="57"/>
      <c r="I49" s="57"/>
      <c r="J49" s="57"/>
      <c r="K49" s="57"/>
      <c r="L49" s="57"/>
      <c r="M49" s="57"/>
      <c r="N49" s="57"/>
      <c r="O49" s="57"/>
      <c r="P49" s="57"/>
      <c r="Q49" s="59"/>
    </row>
    <row r="50" spans="2:17" x14ac:dyDescent="0.25">
      <c r="B50" s="56"/>
      <c r="C50" s="63" t="str">
        <f>'401k Calculator'!C64:D64</f>
        <v/>
      </c>
      <c r="D50" s="66">
        <f>IF(C50="",0,SUM('401k Calculator'!K$17:K64))</f>
        <v>0</v>
      </c>
      <c r="E50" s="66">
        <f>IF(C50="",0,SUM('401k Calculator'!N$17:N64))</f>
        <v>0</v>
      </c>
      <c r="F50" s="66">
        <f>IF(C50="",0,SUM('401k Calculator'!O$17:Q64))</f>
        <v>0</v>
      </c>
      <c r="G50" s="63">
        <f t="shared" si="0"/>
        <v>0</v>
      </c>
      <c r="H50" s="57"/>
      <c r="I50" s="57"/>
      <c r="J50" s="57"/>
      <c r="K50" s="57"/>
      <c r="L50" s="57"/>
      <c r="M50" s="57"/>
      <c r="N50" s="57"/>
      <c r="O50" s="57"/>
      <c r="P50" s="57"/>
      <c r="Q50" s="59"/>
    </row>
    <row r="51" spans="2:17" x14ac:dyDescent="0.25">
      <c r="B51" s="56"/>
      <c r="C51" s="63" t="str">
        <f>'401k Calculator'!C65:D65</f>
        <v/>
      </c>
      <c r="D51" s="66">
        <f>IF(C51="",0,SUM('401k Calculator'!K$17:K65))</f>
        <v>0</v>
      </c>
      <c r="E51" s="66">
        <f>IF(C51="",0,SUM('401k Calculator'!N$17:N65))</f>
        <v>0</v>
      </c>
      <c r="F51" s="66">
        <f>IF(C51="",0,SUM('401k Calculator'!O$17:Q65))</f>
        <v>0</v>
      </c>
      <c r="G51" s="63">
        <f t="shared" si="0"/>
        <v>0</v>
      </c>
      <c r="H51" s="57"/>
      <c r="I51" s="57"/>
      <c r="J51" s="57"/>
      <c r="K51" s="57"/>
      <c r="L51" s="57"/>
      <c r="M51" s="57"/>
      <c r="N51" s="57"/>
      <c r="O51" s="57"/>
      <c r="P51" s="57"/>
      <c r="Q51" s="59"/>
    </row>
    <row r="52" spans="2:17" x14ac:dyDescent="0.25">
      <c r="B52" s="56"/>
      <c r="C52" s="63" t="str">
        <f>'401k Calculator'!C66:D66</f>
        <v/>
      </c>
      <c r="D52" s="66">
        <f>IF(C52="",0,SUM('401k Calculator'!K$17:K66))</f>
        <v>0</v>
      </c>
      <c r="E52" s="66">
        <f>IF(C52="",0,SUM('401k Calculator'!N$17:N66))</f>
        <v>0</v>
      </c>
      <c r="F52" s="66">
        <f>IF(C52="",0,SUM('401k Calculator'!O$17:Q66))</f>
        <v>0</v>
      </c>
      <c r="G52" s="63">
        <f t="shared" si="0"/>
        <v>0</v>
      </c>
      <c r="H52" s="57"/>
      <c r="I52" s="57"/>
      <c r="J52" s="57"/>
      <c r="K52" s="57"/>
      <c r="L52" s="57"/>
      <c r="M52" s="57"/>
      <c r="N52" s="57"/>
      <c r="O52" s="57"/>
      <c r="P52" s="57"/>
      <c r="Q52" s="59"/>
    </row>
    <row r="53" spans="2:17" x14ac:dyDescent="0.25">
      <c r="B53" s="56"/>
      <c r="C53" s="63" t="str">
        <f>'401k Calculator'!C67:D67</f>
        <v/>
      </c>
      <c r="D53" s="66">
        <f>IF(C53="",0,SUM('401k Calculator'!K$17:K67))</f>
        <v>0</v>
      </c>
      <c r="E53" s="66">
        <f>IF(C53="",0,SUM('401k Calculator'!N$17:N67))</f>
        <v>0</v>
      </c>
      <c r="F53" s="66">
        <f>IF(C53="",0,SUM('401k Calculator'!O$17:Q67))</f>
        <v>0</v>
      </c>
      <c r="G53" s="63">
        <f t="shared" si="0"/>
        <v>0</v>
      </c>
      <c r="H53" s="57"/>
      <c r="I53" s="57"/>
      <c r="J53" s="57"/>
      <c r="K53" s="57"/>
      <c r="L53" s="57"/>
      <c r="M53" s="57"/>
      <c r="N53" s="57"/>
      <c r="O53" s="57"/>
      <c r="P53" s="57"/>
      <c r="Q53" s="59"/>
    </row>
    <row r="54" spans="2:17" x14ac:dyDescent="0.25">
      <c r="B54" s="56"/>
      <c r="C54" s="63" t="str">
        <f>'401k Calculator'!C68:D68</f>
        <v/>
      </c>
      <c r="D54" s="66">
        <f>IF(C54="",0,SUM('401k Calculator'!K$17:K68))</f>
        <v>0</v>
      </c>
      <c r="E54" s="66">
        <f>IF(C54="",0,SUM('401k Calculator'!N$17:N68))</f>
        <v>0</v>
      </c>
      <c r="F54" s="66">
        <f>IF(C54="",0,SUM('401k Calculator'!O$17:Q68))</f>
        <v>0</v>
      </c>
      <c r="G54" s="63">
        <f t="shared" si="0"/>
        <v>0</v>
      </c>
      <c r="H54" s="57"/>
      <c r="I54" s="57"/>
      <c r="J54" s="57"/>
      <c r="K54" s="57"/>
      <c r="L54" s="57"/>
      <c r="M54" s="57"/>
      <c r="N54" s="57"/>
      <c r="O54" s="57"/>
      <c r="P54" s="57"/>
      <c r="Q54" s="59"/>
    </row>
    <row r="55" spans="2:17" x14ac:dyDescent="0.25">
      <c r="B55" s="56"/>
      <c r="C55" s="63" t="str">
        <f>'401k Calculator'!C69:D69</f>
        <v/>
      </c>
      <c r="D55" s="66">
        <f>IF(C55="",0,SUM('401k Calculator'!K$17:K69))</f>
        <v>0</v>
      </c>
      <c r="E55" s="66">
        <f>IF(C55="",0,SUM('401k Calculator'!N$17:N69))</f>
        <v>0</v>
      </c>
      <c r="F55" s="66">
        <f>IF(C55="",0,SUM('401k Calculator'!O$17:Q69))</f>
        <v>0</v>
      </c>
      <c r="G55" s="63">
        <f t="shared" si="0"/>
        <v>0</v>
      </c>
      <c r="H55" s="57"/>
      <c r="I55" s="57"/>
      <c r="J55" s="57"/>
      <c r="K55" s="57"/>
      <c r="L55" s="57"/>
      <c r="M55" s="57"/>
      <c r="N55" s="57"/>
      <c r="O55" s="57"/>
      <c r="P55" s="57"/>
      <c r="Q55" s="59"/>
    </row>
    <row r="56" spans="2:17" x14ac:dyDescent="0.25">
      <c r="B56" s="56"/>
      <c r="C56" s="63" t="str">
        <f>'401k Calculator'!C70:D70</f>
        <v/>
      </c>
      <c r="D56" s="66">
        <f>IF(C56="",0,SUM('401k Calculator'!K$17:K70))</f>
        <v>0</v>
      </c>
      <c r="E56" s="66">
        <f>IF(C56="",0,SUM('401k Calculator'!N$17:N70))</f>
        <v>0</v>
      </c>
      <c r="F56" s="66">
        <f>IF(C56="",0,SUM('401k Calculator'!O$17:Q70))</f>
        <v>0</v>
      </c>
      <c r="G56" s="63">
        <f t="shared" si="0"/>
        <v>0</v>
      </c>
      <c r="H56" s="57"/>
      <c r="I56" s="57"/>
      <c r="J56" s="57"/>
      <c r="K56" s="57"/>
      <c r="L56" s="57"/>
      <c r="M56" s="57"/>
      <c r="N56" s="57"/>
      <c r="O56" s="57"/>
      <c r="P56" s="57"/>
      <c r="Q56" s="59"/>
    </row>
    <row r="57" spans="2:17" x14ac:dyDescent="0.25">
      <c r="B57" s="56"/>
      <c r="C57" s="63" t="str">
        <f>'401k Calculator'!C71:D71</f>
        <v/>
      </c>
      <c r="D57" s="66">
        <f>IF(C57="",0,SUM('401k Calculator'!K$17:K71))</f>
        <v>0</v>
      </c>
      <c r="E57" s="66">
        <f>IF(C57="",0,SUM('401k Calculator'!N$17:N71))</f>
        <v>0</v>
      </c>
      <c r="F57" s="66">
        <f>IF(C57="",0,SUM('401k Calculator'!O$17:Q71))</f>
        <v>0</v>
      </c>
      <c r="G57" s="63">
        <f t="shared" si="0"/>
        <v>0</v>
      </c>
      <c r="H57" s="57"/>
      <c r="I57" s="57"/>
      <c r="J57" s="57"/>
      <c r="K57" s="57"/>
      <c r="L57" s="57"/>
      <c r="M57" s="57"/>
      <c r="N57" s="57"/>
      <c r="O57" s="57"/>
      <c r="P57" s="57"/>
      <c r="Q57" s="59"/>
    </row>
    <row r="58" spans="2:17" x14ac:dyDescent="0.25">
      <c r="B58" s="56"/>
      <c r="C58" s="63" t="str">
        <f>'401k Calculator'!C72:D72</f>
        <v/>
      </c>
      <c r="D58" s="66">
        <f>IF(C58="",0,SUM('401k Calculator'!K$17:K72))</f>
        <v>0</v>
      </c>
      <c r="E58" s="66">
        <f>IF(C58="",0,SUM('401k Calculator'!N$17:N72))</f>
        <v>0</v>
      </c>
      <c r="F58" s="66">
        <f>IF(C58="",0,SUM('401k Calculator'!O$17:Q72))</f>
        <v>0</v>
      </c>
      <c r="G58" s="63">
        <f t="shared" si="0"/>
        <v>0</v>
      </c>
      <c r="H58" s="57"/>
      <c r="I58" s="57"/>
      <c r="J58" s="57"/>
      <c r="K58" s="57"/>
      <c r="L58" s="57"/>
      <c r="M58" s="57"/>
      <c r="N58" s="57"/>
      <c r="O58" s="57"/>
      <c r="P58" s="57"/>
      <c r="Q58" s="59"/>
    </row>
    <row r="59" spans="2:17" x14ac:dyDescent="0.25">
      <c r="B59" s="56"/>
      <c r="C59" s="63" t="str">
        <f>'401k Calculator'!C73:D73</f>
        <v/>
      </c>
      <c r="D59" s="66">
        <f>IF(C59="",0,SUM('401k Calculator'!K$17:K73))</f>
        <v>0</v>
      </c>
      <c r="E59" s="66">
        <f>IF(C59="",0,SUM('401k Calculator'!N$17:N73))</f>
        <v>0</v>
      </c>
      <c r="F59" s="66">
        <f>IF(C59="",0,SUM('401k Calculator'!O$17:Q73))</f>
        <v>0</v>
      </c>
      <c r="G59" s="63">
        <f t="shared" si="0"/>
        <v>0</v>
      </c>
      <c r="H59" s="57"/>
      <c r="I59" s="57"/>
      <c r="J59" s="57"/>
      <c r="K59" s="57"/>
      <c r="L59" s="57"/>
      <c r="M59" s="57"/>
      <c r="N59" s="57"/>
      <c r="O59" s="57"/>
      <c r="P59" s="57"/>
      <c r="Q59" s="59"/>
    </row>
    <row r="60" spans="2:17" x14ac:dyDescent="0.25">
      <c r="B60" s="56"/>
      <c r="C60" s="63" t="str">
        <f>'401k Calculator'!C74:D74</f>
        <v/>
      </c>
      <c r="D60" s="66">
        <f>IF(C60="",0,SUM('401k Calculator'!K$17:K74))</f>
        <v>0</v>
      </c>
      <c r="E60" s="66">
        <f>IF(C60="",0,SUM('401k Calculator'!N$17:N74))</f>
        <v>0</v>
      </c>
      <c r="F60" s="66">
        <f>IF(C60="",0,SUM('401k Calculator'!O$17:Q74))</f>
        <v>0</v>
      </c>
      <c r="G60" s="63">
        <f t="shared" si="0"/>
        <v>0</v>
      </c>
      <c r="H60" s="57"/>
      <c r="I60" s="57"/>
      <c r="J60" s="57"/>
      <c r="K60" s="57"/>
      <c r="L60" s="57"/>
      <c r="M60" s="57"/>
      <c r="N60" s="57"/>
      <c r="O60" s="57"/>
      <c r="P60" s="57"/>
      <c r="Q60" s="59"/>
    </row>
    <row r="61" spans="2:17" x14ac:dyDescent="0.25">
      <c r="B61" s="56"/>
      <c r="C61" s="63" t="str">
        <f>'401k Calculator'!C75:D75</f>
        <v/>
      </c>
      <c r="D61" s="66">
        <f>IF(C61="",0,SUM('401k Calculator'!K$17:K75))</f>
        <v>0</v>
      </c>
      <c r="E61" s="66">
        <f>IF(C61="",0,SUM('401k Calculator'!N$17:N75))</f>
        <v>0</v>
      </c>
      <c r="F61" s="66">
        <f>IF(C61="",0,SUM('401k Calculator'!O$17:Q75))</f>
        <v>0</v>
      </c>
      <c r="G61" s="63">
        <f t="shared" si="0"/>
        <v>0</v>
      </c>
      <c r="H61" s="57"/>
      <c r="I61" s="57"/>
      <c r="J61" s="57"/>
      <c r="K61" s="57"/>
      <c r="L61" s="57"/>
      <c r="M61" s="57"/>
      <c r="N61" s="57"/>
      <c r="O61" s="57"/>
      <c r="P61" s="57"/>
      <c r="Q61" s="59"/>
    </row>
    <row r="62" spans="2:17" x14ac:dyDescent="0.25">
      <c r="B62" s="56"/>
      <c r="C62" s="63" t="str">
        <f>'401k Calculator'!C76:D76</f>
        <v/>
      </c>
      <c r="D62" s="66">
        <f>IF(C62="",0,SUM('401k Calculator'!K$17:K76))</f>
        <v>0</v>
      </c>
      <c r="E62" s="66">
        <f>IF(C62="",0,SUM('401k Calculator'!N$17:N76))</f>
        <v>0</v>
      </c>
      <c r="F62" s="66">
        <f>IF(C62="",0,SUM('401k Calculator'!O$17:Q76))</f>
        <v>0</v>
      </c>
      <c r="G62" s="63">
        <f t="shared" si="0"/>
        <v>0</v>
      </c>
      <c r="H62" s="57"/>
      <c r="I62" s="57"/>
      <c r="J62" s="57"/>
      <c r="K62" s="57"/>
      <c r="L62" s="57"/>
      <c r="M62" s="57"/>
      <c r="N62" s="57"/>
      <c r="O62" s="57"/>
      <c r="P62" s="57"/>
      <c r="Q62" s="59"/>
    </row>
    <row r="63" spans="2:17" ht="15.75" thickBot="1" x14ac:dyDescent="0.3"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2"/>
    </row>
    <row r="64" spans="2:17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26"/>
  <sheetViews>
    <sheetView showGridLines="0" workbookViewId="0">
      <selection activeCell="D3" sqref="D3:X3"/>
    </sheetView>
  </sheetViews>
  <sheetFormatPr defaultRowHeight="15" x14ac:dyDescent="0.25"/>
  <cols>
    <col min="1" max="55" width="4.7109375" customWidth="1"/>
  </cols>
  <sheetData>
    <row r="1" spans="2:25" ht="15.75" thickBot="1" x14ac:dyDescent="0.3"/>
    <row r="2" spans="2:25" ht="15.75" thickTop="1" x14ac:dyDescent="0.25">
      <c r="B2" s="68"/>
      <c r="C2" s="69"/>
      <c r="D2" s="69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9"/>
    </row>
    <row r="3" spans="2:25" ht="18.75" x14ac:dyDescent="0.3">
      <c r="B3" s="70"/>
      <c r="C3" s="71"/>
      <c r="D3" s="140" t="s">
        <v>39</v>
      </c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80"/>
    </row>
    <row r="4" spans="2:25" x14ac:dyDescent="0.25">
      <c r="B4" s="70"/>
      <c r="C4" s="72" t="s">
        <v>40</v>
      </c>
      <c r="D4" s="71" t="s">
        <v>41</v>
      </c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81"/>
    </row>
    <row r="5" spans="2:25" x14ac:dyDescent="0.25">
      <c r="B5" s="70"/>
      <c r="C5" s="73" t="s">
        <v>38</v>
      </c>
      <c r="D5" s="71" t="s">
        <v>43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81"/>
    </row>
    <row r="6" spans="2:25" x14ac:dyDescent="0.25">
      <c r="B6" s="70"/>
      <c r="C6" s="74"/>
      <c r="D6" s="75" t="s">
        <v>44</v>
      </c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81"/>
    </row>
    <row r="7" spans="2:25" x14ac:dyDescent="0.25">
      <c r="B7" s="70"/>
      <c r="C7" s="74"/>
      <c r="D7" s="71" t="s">
        <v>52</v>
      </c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81"/>
    </row>
    <row r="8" spans="2:25" x14ac:dyDescent="0.25">
      <c r="B8" s="70"/>
      <c r="C8" s="73" t="s">
        <v>42</v>
      </c>
      <c r="D8" s="71" t="s">
        <v>43</v>
      </c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81"/>
    </row>
    <row r="9" spans="2:25" x14ac:dyDescent="0.25">
      <c r="B9" s="70"/>
      <c r="C9" s="74"/>
      <c r="D9" s="75" t="s">
        <v>46</v>
      </c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81"/>
    </row>
    <row r="10" spans="2:25" x14ac:dyDescent="0.25">
      <c r="B10" s="70"/>
      <c r="C10" s="74"/>
      <c r="D10" s="71" t="s">
        <v>47</v>
      </c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81"/>
    </row>
    <row r="11" spans="2:25" x14ac:dyDescent="0.25">
      <c r="B11" s="70"/>
      <c r="C11" s="73" t="s">
        <v>45</v>
      </c>
      <c r="D11" s="71" t="s">
        <v>48</v>
      </c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81"/>
    </row>
    <row r="12" spans="2:25" x14ac:dyDescent="0.25">
      <c r="B12" s="70"/>
      <c r="C12" s="74"/>
      <c r="D12" s="71" t="s">
        <v>53</v>
      </c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81"/>
    </row>
    <row r="13" spans="2:25" x14ac:dyDescent="0.25">
      <c r="B13" s="70"/>
      <c r="C13" s="72" t="s">
        <v>40</v>
      </c>
      <c r="D13" s="71" t="s">
        <v>49</v>
      </c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81"/>
    </row>
    <row r="14" spans="2:25" x14ac:dyDescent="0.25">
      <c r="B14" s="70"/>
      <c r="C14" s="72"/>
      <c r="D14" s="75" t="s">
        <v>80</v>
      </c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81"/>
    </row>
    <row r="15" spans="2:25" x14ac:dyDescent="0.25">
      <c r="B15" s="70"/>
      <c r="C15" s="72" t="s">
        <v>40</v>
      </c>
      <c r="D15" s="71" t="s">
        <v>50</v>
      </c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81"/>
    </row>
    <row r="16" spans="2:25" x14ac:dyDescent="0.25">
      <c r="B16" s="70"/>
      <c r="C16" s="72"/>
      <c r="D16" s="75" t="s">
        <v>51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81"/>
    </row>
    <row r="17" spans="2:27" ht="15.75" thickBot="1" x14ac:dyDescent="0.3">
      <c r="B17" s="82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4"/>
    </row>
    <row r="18" spans="2:27" ht="15.75" thickTop="1" x14ac:dyDescent="0.25"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7"/>
      <c r="AA18" s="77"/>
    </row>
    <row r="19" spans="2:27" x14ac:dyDescent="0.25">
      <c r="B19" s="76"/>
      <c r="C19" s="76"/>
      <c r="D19" s="85" t="s">
        <v>81</v>
      </c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7"/>
      <c r="AA19" s="77"/>
    </row>
    <row r="20" spans="2:27" x14ac:dyDescent="0.25"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7"/>
      <c r="AA20" s="77"/>
    </row>
    <row r="21" spans="2:27" x14ac:dyDescent="0.25"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7"/>
      <c r="AA21" s="77"/>
    </row>
    <row r="22" spans="2:27" x14ac:dyDescent="0.25"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7"/>
      <c r="AA22" s="77"/>
    </row>
    <row r="23" spans="2:27" x14ac:dyDescent="0.25"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7"/>
      <c r="AA23" s="77"/>
    </row>
    <row r="24" spans="2:27" x14ac:dyDescent="0.25"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7"/>
      <c r="AA24" s="77"/>
    </row>
    <row r="25" spans="2:27" x14ac:dyDescent="0.25"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7"/>
      <c r="AA25" s="77"/>
    </row>
    <row r="26" spans="2:27" x14ac:dyDescent="0.25"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7"/>
      <c r="AA26" s="77"/>
    </row>
  </sheetData>
  <mergeCells count="1">
    <mergeCell ref="D3:X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workbookViewId="0"/>
  </sheetViews>
  <sheetFormatPr defaultRowHeight="15" x14ac:dyDescent="0.25"/>
  <sheetData>
    <row r="1" spans="1:21" x14ac:dyDescent="0.25">
      <c r="A1" t="s">
        <v>19</v>
      </c>
    </row>
    <row r="2" spans="1:21" x14ac:dyDescent="0.25">
      <c r="A2" t="s">
        <v>59</v>
      </c>
      <c r="B2" t="s">
        <v>60</v>
      </c>
      <c r="C2" t="s">
        <v>61</v>
      </c>
      <c r="D2" t="s">
        <v>62</v>
      </c>
      <c r="E2" t="s">
        <v>63</v>
      </c>
      <c r="F2" t="s">
        <v>64</v>
      </c>
      <c r="G2" t="s">
        <v>65</v>
      </c>
      <c r="H2" t="s">
        <v>66</v>
      </c>
      <c r="I2" t="s">
        <v>67</v>
      </c>
      <c r="J2" t="s">
        <v>68</v>
      </c>
      <c r="K2" t="s">
        <v>69</v>
      </c>
      <c r="L2" t="s">
        <v>70</v>
      </c>
      <c r="M2" t="s">
        <v>71</v>
      </c>
      <c r="N2" t="s">
        <v>72</v>
      </c>
      <c r="O2" t="s">
        <v>73</v>
      </c>
      <c r="P2" t="s">
        <v>74</v>
      </c>
      <c r="Q2" t="s">
        <v>75</v>
      </c>
      <c r="R2" t="s">
        <v>76</v>
      </c>
      <c r="S2" t="s">
        <v>77</v>
      </c>
      <c r="T2" t="s">
        <v>78</v>
      </c>
      <c r="U2" t="s">
        <v>79</v>
      </c>
    </row>
    <row r="3" spans="1:21" x14ac:dyDescent="0.25">
      <c r="A3" t="s">
        <v>37</v>
      </c>
    </row>
    <row r="4" spans="1:21" ht="409.5" x14ac:dyDescent="0.25">
      <c r="A4" s="5" t="s">
        <v>57</v>
      </c>
      <c r="B4" s="5" t="s">
        <v>58</v>
      </c>
    </row>
    <row r="5" spans="1:21" x14ac:dyDescent="0.25">
      <c r="A5" t="s">
        <v>54</v>
      </c>
    </row>
    <row r="6" spans="1:21" x14ac:dyDescent="0.25">
      <c r="A6" t="s">
        <v>13</v>
      </c>
    </row>
    <row r="8" spans="1:21" x14ac:dyDescent="0.25">
      <c r="A8" t="s">
        <v>15</v>
      </c>
    </row>
    <row r="11" spans="1:21" x14ac:dyDescent="0.25">
      <c r="A11" t="s">
        <v>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BF607FD-CE5E-48FA-A518-D24386DE54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13</vt:i4>
      </vt:variant>
    </vt:vector>
  </HeadingPairs>
  <TitlesOfParts>
    <vt:vector size="16" baseType="lpstr">
      <vt:lpstr>401k Calculator</vt:lpstr>
      <vt:lpstr>Calculations</vt:lpstr>
      <vt:lpstr>Readme</vt:lpstr>
      <vt:lpstr>CumList</vt:lpstr>
      <vt:lpstr>CurrentAge</vt:lpstr>
      <vt:lpstr>EmployerInitialCont</vt:lpstr>
      <vt:lpstr>EmployerMatchRate</vt:lpstr>
      <vt:lpstr>EmployerMatchUpTo</vt:lpstr>
      <vt:lpstr>IncomeIncreaseRate</vt:lpstr>
      <vt:lpstr>InitialBalance</vt:lpstr>
      <vt:lpstr>InitialIncome</vt:lpstr>
      <vt:lpstr>InterestRate</vt:lpstr>
      <vt:lpstr>PaymentsPerYear</vt:lpstr>
      <vt:lpstr>RetirementAge</vt:lpstr>
      <vt:lpstr>WithheldRate</vt:lpstr>
      <vt:lpstr>YourInitialCont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401(k) calculator</dc:title>
  <dc:creator>Kenan Çılman</dc:creator>
  <cp:keywords/>
  <cp:lastModifiedBy>Kenan Çılman</cp:lastModifiedBy>
  <dcterms:created xsi:type="dcterms:W3CDTF">2014-10-25T21:16:12Z</dcterms:created>
  <dcterms:modified xsi:type="dcterms:W3CDTF">2014-10-25T21:16:13Z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TC103701719990</vt:lpwstr>
  </property>
</Properties>
</file>