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bookViews>
    <workbookView xWindow="120" yWindow="120" windowWidth="15180" windowHeight="8835"/>
  </bookViews>
  <sheets>
    <sheet name="Annual Direct Labor Analysis" sheetId="1" r:id="rId1"/>
  </sheets>
  <definedNames>
    <definedName name="__IntlFixup" hidden="1">TRUE</definedName>
    <definedName name="_Order1" hidden="1">0</definedName>
    <definedName name="Data.Dump" hidden="1">OFFSET([0]!Data.Top.Left,1,0)</definedName>
    <definedName name="HTML_CodePage" hidden="1">1252</definedName>
    <definedName name="HTML_Control" hidden="1">{"'Leverage'!$B$2:$M$418"}</definedName>
    <definedName name="HTML_Description" hidden="1">""</definedName>
    <definedName name="HTML_Email" hidden="1">""</definedName>
    <definedName name="HTML_Header" hidden="1">"Leverage"</definedName>
    <definedName name="HTML_LastUpdate" hidden="1">"8/21/00"</definedName>
    <definedName name="HTML_LineAfter" hidden="1">FALSE</definedName>
    <definedName name="HTML_LineBefore" hidden="1">FALSE</definedName>
    <definedName name="HTML_Name" hidden="1">"Frank Vickers"</definedName>
    <definedName name="HTML_OBDlg2" hidden="1">TRUE</definedName>
    <definedName name="HTML_OBDlg4" hidden="1">TRUE</definedName>
    <definedName name="HTML_OS" hidden="1">0</definedName>
    <definedName name="HTML_PathFile" hidden="1">"C:\my documents\lever.htm"</definedName>
    <definedName name="HTML_Title" hidden="1">"leverage"</definedName>
    <definedName name="Macro1">[0]!Macro1</definedName>
    <definedName name="Macro2">[0]!Macro2</definedName>
    <definedName name="Ownership" hidden="1">OFFSET([0]!Data.Top.Left,1,0)</definedName>
    <definedName name="_xlnm.Print_Area" localSheetId="0">'Annual Direct Labor Analysis'!$A$1:$I$21</definedName>
  </definedNames>
  <calcPr calcId="152511"/>
</workbook>
</file>

<file path=xl/calcChain.xml><?xml version="1.0" encoding="utf-8"?>
<calcChain xmlns="http://schemas.openxmlformats.org/spreadsheetml/2006/main">
  <c r="F17" i="1" l="1"/>
  <c r="G17" i="1"/>
  <c r="H17" i="1"/>
  <c r="H19" i="1" s="1"/>
  <c r="H20" i="1" s="1"/>
  <c r="F19" i="1"/>
  <c r="F20" i="1" s="1"/>
  <c r="G19" i="1"/>
  <c r="G20" i="1"/>
  <c r="B4" i="1"/>
  <c r="I7" i="1"/>
  <c r="I8" i="1"/>
  <c r="C9" i="1"/>
  <c r="D9" i="1"/>
  <c r="E9" i="1"/>
  <c r="F9" i="1"/>
  <c r="G9" i="1"/>
  <c r="H9" i="1"/>
  <c r="I9" i="1"/>
  <c r="I10" i="1"/>
  <c r="I12" i="1" s="1"/>
  <c r="C11" i="1"/>
  <c r="D11" i="1"/>
  <c r="D12" i="1" s="1"/>
  <c r="E11" i="1"/>
  <c r="E12" i="1" s="1"/>
  <c r="F11" i="1"/>
  <c r="F12" i="1" s="1"/>
  <c r="G11" i="1"/>
  <c r="H11" i="1"/>
  <c r="H12" i="1" s="1"/>
  <c r="I11" i="1"/>
  <c r="C12" i="1"/>
  <c r="G12" i="1"/>
  <c r="I15" i="1"/>
  <c r="I16" i="1"/>
  <c r="C17" i="1"/>
  <c r="D17" i="1"/>
  <c r="D19" i="1" s="1"/>
  <c r="D20" i="1" s="1"/>
  <c r="E17" i="1"/>
  <c r="E19" i="1" s="1"/>
  <c r="E20" i="1" s="1"/>
  <c r="I18" i="1"/>
  <c r="C19" i="1"/>
  <c r="C20" i="1"/>
  <c r="I17" i="1" l="1"/>
  <c r="I19" i="1" s="1"/>
  <c r="I20" i="1" s="1"/>
</calcChain>
</file>

<file path=xl/comments1.xml><?xml version="1.0" encoding="utf-8"?>
<comments xmlns="http://schemas.openxmlformats.org/spreadsheetml/2006/main">
  <authors>
    <author>Author</author>
  </authors>
  <commentList>
    <comment ref="B5" authorId="0" shapeId="0">
      <text>
        <r>
          <rPr>
            <sz val="10"/>
            <color indexed="81"/>
            <rFont val="Arial"/>
            <family val="2"/>
          </rPr>
          <t>This template helps you analyze the annual cost of labor by comparing labor 
costs to standard labor. Standard labor is an expected labor cost based on 
estimated capacities of output costed at an estimated hourly rate plus benefits. 
This type of analysis is critical to keeping costs under control.</t>
        </r>
      </text>
    </comment>
  </commentList>
</comments>
</file>

<file path=xl/sharedStrings.xml><?xml version="1.0" encoding="utf-8"?>
<sst xmlns="http://schemas.openxmlformats.org/spreadsheetml/2006/main" count="27" uniqueCount="21">
  <si>
    <t>Annual Direct Labor Analysis</t>
  </si>
  <si>
    <t>Jan</t>
  </si>
  <si>
    <t>Feb</t>
  </si>
  <si>
    <t>Mar</t>
  </si>
  <si>
    <t>April</t>
  </si>
  <si>
    <t>May</t>
  </si>
  <si>
    <t>June</t>
  </si>
  <si>
    <t>Subtotal</t>
  </si>
  <si>
    <t>Direct labor</t>
  </si>
  <si>
    <t>Fringe benefits</t>
  </si>
  <si>
    <t>Total direct labor cost</t>
  </si>
  <si>
    <t xml:space="preserve">Standard labor </t>
  </si>
  <si>
    <t>Variance</t>
  </si>
  <si>
    <t>Variance %</t>
  </si>
  <si>
    <t>July</t>
  </si>
  <si>
    <t>Aug</t>
  </si>
  <si>
    <t>Sept</t>
  </si>
  <si>
    <t>Oct</t>
  </si>
  <si>
    <t>Nov</t>
  </si>
  <si>
    <t>Dec</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</si>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</sst>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13">
    <numFmt numFmtId="164" formatCode="&quot;$&quot;#,##0_);\(&quot;$&quot;#,##0\)"/>
    <numFmt numFmtId="165" formatCode="&quot;$&quot;#,##0_);[Red]\(&quot;$&quot;#,##0\)"/>
    <numFmt numFmtId="166" formatCode="_(&quot;$&quot;* #,##0.00_);_(&quot;$&quot;* \(#,##0.00\);_(&quot;$&quot;* &quot;-&quot;??_);_(@_)"/>
    <numFmt numFmtId="167" formatCode="_(* #,##0.00_);_(* \(#,##0.00\);_(* &quot;-&quot;??_);_(@_)"/>
    <numFmt numFmtId="168" formatCode="_-&quot;£&quot;* #,##0_-;\-&quot;£&quot;* #,##0_-;_-&quot;£&quot;* &quot;-&quot;_-;_-@_-"/>
    <numFmt numFmtId="169" formatCode="_-* #,##0_-;\-* #,##0_-;_-* &quot;-&quot;_-;_-@_-"/>
    <numFmt numFmtId="170" formatCode="_-&quot;£&quot;* #,##0.00_-;\-&quot;£&quot;* #,##0.00_-;_-&quot;£&quot;* &quot;-&quot;??_-;_-@_-"/>
    <numFmt numFmtId="171" formatCode="_-* #,##0.00_-;\-* #,##0.00_-;_-* &quot;-&quot;??_-;_-@_-"/>
    <numFmt numFmtId="172" formatCode="0.00%_);[Red]\(0.00%\)"/>
    <numFmt numFmtId="173" formatCode="0%_);[Red]\(0%\)"/>
    <numFmt numFmtId="174" formatCode="0.0%"/>
    <numFmt numFmtId="175" formatCode="mmmm\ d\,\ yyyy"/>
    <numFmt numFmtId="176" formatCode="mm/dd/yy"/>
  </numFmts>
  <fonts count="41" x14ac:knownFonts="1">
    <font>
      <sz val="10"/>
      <name val="Arial"/>
    </font>
    <font>
      <sz val="10"/>
      <name val="Arial"/>
      <family val="2"/>
      <charset val="162"/>
    </font>
    <font>
      <sz val="10"/>
      <name val="Arial"/>
      <family val="2"/>
    </font>
    <font>
      <b/>
      <sz val="26"/>
      <color indexed="9"/>
      <name val="Times New Roman"/>
      <family val="1"/>
    </font>
    <font>
      <sz val="10"/>
      <color indexed="9"/>
      <name val="Times New Roman"/>
      <family val="1"/>
    </font>
    <font>
      <sz val="14"/>
      <color indexed="8"/>
      <name val="Arial"/>
      <family val="2"/>
    </font>
    <font>
      <sz val="10"/>
      <color indexed="8"/>
      <name val="Arial"/>
      <family val="2"/>
    </font>
    <font>
      <b/>
      <sz val="10"/>
      <color indexed="8"/>
      <name val="Arial"/>
      <family val="2"/>
    </font>
    <font>
      <sz val="12"/>
      <color indexed="8"/>
      <name val="Arial"/>
      <family val="2"/>
    </font>
    <font>
      <b/>
      <sz val="12"/>
      <color indexed="8"/>
      <name val="Arial"/>
      <family val="2"/>
    </font>
    <font>
      <sz val="10"/>
      <color indexed="81"/>
      <name val="Arial"/>
      <family val="2"/>
    </font>
    <font>
      <u/>
      <sz val="10"/>
      <color indexed="12"/>
      <name val="Arial"/>
      <family val="2"/>
      <charset val="162"/>
    </font>
    <font>
      <sz val="8"/>
      <name val="Tahoma"/>
      <family val="2"/>
    </font>
    <font>
      <sz val="8"/>
      <name val="Times New Roman"/>
      <family val="1"/>
      <charset val="162"/>
    </font>
    <font>
      <sz val="8"/>
      <name val="Verdana"/>
      <family val="2"/>
    </font>
    <font>
      <sz val="10"/>
      <name val="Helv"/>
    </font>
    <font>
      <b/>
      <sz val="9"/>
      <name val="Arial"/>
      <family val="2"/>
      <charset val="162"/>
    </font>
    <font>
      <b/>
      <sz val="8"/>
      <color indexed="9"/>
      <name val="Tahoma"/>
      <family val="2"/>
    </font>
    <font>
      <b/>
      <sz val="8"/>
      <color indexed="8"/>
      <name val="Tahoma"/>
      <family val="2"/>
    </font>
    <font>
      <b/>
      <sz val="18"/>
      <name val="Arial"/>
      <family val="2"/>
      <charset val="162"/>
    </font>
    <font>
      <b/>
      <sz val="12"/>
      <name val="Arial"/>
      <family val="2"/>
      <charset val="162"/>
    </font>
    <font>
      <b/>
      <sz val="11"/>
      <color indexed="23"/>
      <name val="Verdana"/>
      <family val="2"/>
    </font>
    <font>
      <sz val="10"/>
      <color indexed="10"/>
      <name val="Helv"/>
    </font>
    <font>
      <sz val="8"/>
      <name val="Arial"/>
      <family val="2"/>
      <charset val="162"/>
    </font>
    <font>
      <sz val="9"/>
      <color indexed="10"/>
      <name val="Arial"/>
      <family val="2"/>
      <charset val="162"/>
    </font>
    <font>
      <i/>
      <sz val="10"/>
      <color indexed="12"/>
      <name val="Tms Rmn"/>
    </font>
    <font>
      <b/>
      <sz val="10"/>
      <color indexed="8"/>
      <name val="Tms Rmn"/>
    </font>
    <font>
      <sz val="11"/>
      <color indexed="8"/>
      <name val="Calibri"/>
      <family val="2"/>
    </font>
    <font>
      <sz val="11"/>
      <color indexed="9"/>
      <name val="Calibri"/>
      <family val="2"/>
    </font>
    <font>
      <sz val="11"/>
      <color indexed="61"/>
      <name val="Calibri"/>
      <family val="2"/>
    </font>
    <font>
      <b/>
      <sz val="11"/>
      <color indexed="46"/>
      <name val="Calibri"/>
      <family val="2"/>
    </font>
    <font>
      <b/>
      <sz val="11"/>
      <color indexed="9"/>
      <name val="Calibri"/>
      <family val="2"/>
    </font>
    <font>
      <i/>
      <sz val="11"/>
      <color indexed="23"/>
      <name val="Calibri"/>
      <family val="2"/>
    </font>
    <font>
      <sz val="11"/>
      <color indexed="17"/>
      <name val="Calibri"/>
      <family val="2"/>
    </font>
    <font>
      <b/>
      <sz val="11"/>
      <color indexed="62"/>
      <name val="Calibri"/>
      <family val="2"/>
    </font>
    <font>
      <sz val="11"/>
      <color indexed="62"/>
      <name val="Calibri"/>
      <family val="2"/>
    </font>
    <font>
      <sz val="11"/>
      <color indexed="46"/>
      <name val="Calibri"/>
      <family val="2"/>
    </font>
    <font>
      <sz val="11"/>
      <color indexed="19"/>
      <name val="Calibri"/>
      <family val="2"/>
    </font>
    <font>
      <b/>
      <sz val="11"/>
      <color indexed="63"/>
      <name val="Calibri"/>
      <family val="2"/>
    </font>
    <font>
      <b/>
      <sz val="18"/>
      <color indexed="62"/>
      <name val="Cambria"/>
      <family val="2"/>
    </font>
    <font>
      <sz val="11"/>
      <color indexed="10"/>
      <name val="Calibri"/>
      <family val="2"/>
    </font>
  </fonts>
  <fills count="29">
    <fill>
      <patternFill patternType="none"/>
    </fill>
    <fill>
      <patternFill patternType="gray125"/>
    </fill>
    <fill>
      <patternFill patternType="solid">
        <fgColor indexed="44"/>
      </patternFill>
    </fill>
    <fill>
      <patternFill patternType="solid">
        <fgColor indexed="45"/>
      </patternFill>
    </fill>
    <fill>
      <patternFill patternType="solid">
        <fgColor indexed="47"/>
      </patternFill>
    </fill>
    <fill>
      <patternFill patternType="solid">
        <fgColor indexed="43"/>
      </patternFill>
    </fill>
    <fill>
      <patternFill patternType="solid">
        <fgColor indexed="27"/>
      </patternFill>
    </fill>
    <fill>
      <patternFill patternType="solid">
        <fgColor indexed="26"/>
      </patternFill>
    </fill>
    <fill>
      <patternFill patternType="solid">
        <fgColor indexed="22"/>
      </patternFill>
    </fill>
    <fill>
      <patternFill patternType="solid">
        <fgColor indexed="50"/>
      </patternFill>
    </fill>
    <fill>
      <patternFill patternType="solid">
        <fgColor indexed="29"/>
      </patternFill>
    </fill>
    <fill>
      <patternFill patternType="solid">
        <fgColor indexed="56"/>
      </patternFill>
    </fill>
    <fill>
      <patternFill patternType="solid">
        <fgColor indexed="53"/>
      </patternFill>
    </fill>
    <fill>
      <patternFill patternType="solid">
        <fgColor indexed="54"/>
      </patternFill>
    </fill>
    <fill>
      <patternFill patternType="solid">
        <fgColor indexed="49"/>
      </patternFill>
    </fill>
    <fill>
      <patternFill patternType="solid">
        <fgColor indexed="46"/>
      </patternFill>
    </fill>
    <fill>
      <patternFill patternType="solid">
        <fgColor indexed="9"/>
        <bgColor indexed="64"/>
      </patternFill>
    </fill>
    <fill>
      <patternFill patternType="solid">
        <fgColor indexed="14"/>
      </patternFill>
    </fill>
    <fill>
      <patternFill patternType="solid">
        <fgColor indexed="55"/>
        <bgColor indexed="64"/>
      </patternFill>
    </fill>
    <fill>
      <patternFill patternType="solid">
        <fgColor indexed="55"/>
      </patternFill>
    </fill>
    <fill>
      <patternFill patternType="lightGray">
        <fgColor indexed="13"/>
        <bgColor indexed="13"/>
      </patternFill>
    </fill>
    <fill>
      <patternFill patternType="darkGray">
        <fgColor indexed="22"/>
        <bgColor indexed="13"/>
      </patternFill>
    </fill>
    <fill>
      <patternFill patternType="solid">
        <fgColor indexed="8"/>
        <bgColor indexed="64"/>
      </patternFill>
    </fill>
    <fill>
      <patternFill patternType="solid">
        <fgColor indexed="22"/>
        <bgColor indexed="64"/>
      </patternFill>
    </fill>
    <fill>
      <patternFill patternType="solid">
        <fgColor indexed="9"/>
        <bgColor indexed="9"/>
      </patternFill>
    </fill>
    <fill>
      <patternFill patternType="solid">
        <fgColor indexed="22"/>
        <bgColor indexed="22"/>
      </patternFill>
    </fill>
    <fill>
      <patternFill patternType="solid">
        <fgColor indexed="58"/>
        <bgColor indexed="64"/>
      </patternFill>
    </fill>
    <fill>
      <patternFill patternType="solid">
        <fgColor indexed="18"/>
        <bgColor indexed="64"/>
      </patternFill>
    </fill>
    <fill>
      <patternFill patternType="solid">
        <fgColor indexed="47"/>
        <bgColor indexed="64"/>
      </patternFill>
    </fill>
  </fills>
  <borders count="20">
    <border>
      <left/>
      <right/>
      <top/>
      <bottom/>
      <diagonal/>
    </border>
    <border>
      <left style="thin">
        <color indexed="64"/>
      </left>
      <right/>
      <top style="thin">
        <color indexed="64"/>
      </top>
      <bottom style="thin">
        <color indexed="64"/>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18"/>
      </left>
      <right style="medium">
        <color indexed="18"/>
      </right>
      <top style="medium">
        <color indexed="18"/>
      </top>
      <bottom style="medium">
        <color indexed="18"/>
      </bottom>
      <diagonal/>
    </border>
    <border>
      <left/>
      <right/>
      <top style="medium">
        <color indexed="64"/>
      </top>
      <bottom/>
      <diagonal/>
    </border>
    <border>
      <left/>
      <right/>
      <top style="medium">
        <color indexed="64"/>
      </top>
      <bottom style="medium">
        <color indexed="64"/>
      </bottom>
      <diagonal/>
    </border>
    <border>
      <left/>
      <right/>
      <top/>
      <bottom style="medium">
        <color indexed="64"/>
      </bottom>
      <diagonal/>
    </border>
    <border>
      <left/>
      <right/>
      <top/>
      <bottom style="medium">
        <color indexed="27"/>
      </bottom>
      <diagonal/>
    </border>
    <border>
      <left/>
      <right/>
      <top style="thin">
        <color indexed="64"/>
      </top>
      <bottom/>
      <diagonal/>
    </border>
    <border>
      <left/>
      <right/>
      <top/>
      <bottom style="double">
        <color indexed="46"/>
      </bottom>
      <diagonal/>
    </border>
    <border>
      <left/>
      <right/>
      <top style="thin">
        <color indexed="64"/>
      </top>
      <bottom style="double">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9"/>
      </left>
      <right/>
      <top style="thin">
        <color indexed="9"/>
      </top>
      <bottom style="thin">
        <color indexed="9"/>
      </bottom>
      <diagonal/>
    </border>
    <border>
      <left/>
      <right/>
      <top style="double">
        <color indexed="0"/>
      </top>
      <bottom/>
      <diagonal/>
    </border>
    <border>
      <left/>
      <right style="thin">
        <color indexed="64"/>
      </right>
      <top style="thin">
        <color indexed="64"/>
      </top>
      <bottom style="thin">
        <color indexed="64"/>
      </bottom>
      <diagonal/>
    </border>
    <border>
      <left/>
      <right/>
      <top/>
      <bottom style="thin">
        <color indexed="64"/>
      </bottom>
      <diagonal/>
    </border>
  </borders>
  <cellStyleXfs count="77">
    <xf numFmtId="0" fontId="0" fillId="0" borderId="0"/>
    <xf numFmtId="0" fontId="27" fillId="2" borderId="0" applyNumberFormat="0" applyBorder="0" applyAlignment="0" applyProtection="0"/>
    <xf numFmtId="0" fontId="27" fillId="3" borderId="0" applyNumberFormat="0" applyBorder="0" applyAlignment="0" applyProtection="0"/>
    <xf numFmtId="0" fontId="27" fillId="3" borderId="0" applyNumberFormat="0" applyBorder="0" applyAlignment="0" applyProtection="0"/>
    <xf numFmtId="0" fontId="27" fillId="4"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6" borderId="0" applyNumberFormat="0" applyBorder="0" applyAlignment="0" applyProtection="0"/>
    <xf numFmtId="0" fontId="27" fillId="3" borderId="0" applyNumberFormat="0" applyBorder="0" applyAlignment="0" applyProtection="0"/>
    <xf numFmtId="0" fontId="27" fillId="7" borderId="0" applyNumberFormat="0" applyBorder="0" applyAlignment="0" applyProtection="0"/>
    <xf numFmtId="0" fontId="27" fillId="8" borderId="0" applyNumberFormat="0" applyBorder="0" applyAlignment="0" applyProtection="0"/>
    <xf numFmtId="0" fontId="27" fillId="6" borderId="0" applyNumberFormat="0" applyBorder="0" applyAlignment="0" applyProtection="0"/>
    <xf numFmtId="0" fontId="27" fillId="7" borderId="0" applyNumberFormat="0" applyBorder="0" applyAlignment="0" applyProtection="0"/>
    <xf numFmtId="0" fontId="28" fillId="6" borderId="0" applyNumberFormat="0" applyBorder="0" applyAlignment="0" applyProtection="0"/>
    <xf numFmtId="0" fontId="28" fillId="3" borderId="0" applyNumberFormat="0" applyBorder="0" applyAlignment="0" applyProtection="0"/>
    <xf numFmtId="0" fontId="28" fillId="9" borderId="0" applyNumberFormat="0" applyBorder="0" applyAlignment="0" applyProtection="0"/>
    <xf numFmtId="0" fontId="28" fillId="8" borderId="0" applyNumberFormat="0" applyBorder="0" applyAlignment="0" applyProtection="0"/>
    <xf numFmtId="0" fontId="28" fillId="6" borderId="0" applyNumberFormat="0" applyBorder="0" applyAlignment="0" applyProtection="0"/>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9" borderId="0" applyNumberFormat="0" applyBorder="0" applyAlignment="0" applyProtection="0"/>
    <xf numFmtId="0" fontId="28" fillId="13" borderId="0" applyNumberFormat="0" applyBorder="0" applyAlignment="0" applyProtection="0"/>
    <xf numFmtId="0" fontId="28" fillId="14" borderId="0" applyNumberFormat="0" applyBorder="0" applyAlignment="0" applyProtection="0"/>
    <xf numFmtId="0" fontId="28" fillId="15" borderId="0" applyNumberFormat="0" applyBorder="0" applyAlignment="0" applyProtection="0"/>
    <xf numFmtId="37" fontId="12" fillId="16" borderId="1" applyBorder="0" applyProtection="0">
      <alignment vertical="center"/>
    </xf>
    <xf numFmtId="0" fontId="29" fillId="17" borderId="0" applyNumberFormat="0" applyBorder="0" applyAlignment="0" applyProtection="0"/>
    <xf numFmtId="164" fontId="13" fillId="0" borderId="2">
      <protection locked="0"/>
    </xf>
    <xf numFmtId="0" fontId="14" fillId="18" borderId="0" applyBorder="0">
      <alignment horizontal="left" vertical="center" indent="1"/>
    </xf>
    <xf numFmtId="0" fontId="30" fillId="4" borderId="3" applyNumberFormat="0" applyAlignment="0" applyProtection="0"/>
    <xf numFmtId="0" fontId="31" fillId="19" borderId="4" applyNumberFormat="0" applyAlignment="0" applyProtection="0"/>
    <xf numFmtId="3" fontId="1" fillId="0" borderId="0" applyFont="0" applyFill="0" applyBorder="0" applyAlignment="0" applyProtection="0"/>
    <xf numFmtId="164" fontId="1" fillId="0" borderId="0" applyFont="0" applyFill="0" applyBorder="0" applyAlignment="0" applyProtection="0"/>
    <xf numFmtId="0" fontId="15" fillId="0" borderId="5"/>
    <xf numFmtId="4" fontId="13" fillId="20" borderId="5">
      <protection locked="0"/>
    </xf>
    <xf numFmtId="0" fontId="1" fillId="0" borderId="0" applyFont="0" applyFill="0" applyBorder="0" applyAlignment="0" applyProtection="0"/>
    <xf numFmtId="176" fontId="2" fillId="0" borderId="0" applyFont="0" applyFill="0" applyBorder="0" applyAlignment="0" applyProtection="0"/>
    <xf numFmtId="169" fontId="1" fillId="0" borderId="0" applyFont="0" applyFill="0" applyBorder="0" applyAlignment="0" applyProtection="0"/>
    <xf numFmtId="171" fontId="1" fillId="0" borderId="0" applyFont="0" applyFill="0" applyBorder="0" applyAlignment="0" applyProtection="0"/>
    <xf numFmtId="0" fontId="32" fillId="0" borderId="0" applyNumberFormat="0" applyFill="0" applyBorder="0" applyAlignment="0" applyProtection="0"/>
    <xf numFmtId="2" fontId="1" fillId="0" borderId="0" applyFont="0" applyFill="0" applyBorder="0" applyAlignment="0" applyProtection="0"/>
    <xf numFmtId="0" fontId="33" fillId="6" borderId="0" applyNumberFormat="0" applyBorder="0" applyAlignment="0" applyProtection="0"/>
    <xf numFmtId="4" fontId="13" fillId="21" borderId="5"/>
    <xf numFmtId="167" fontId="16" fillId="0" borderId="6"/>
    <xf numFmtId="37" fontId="17" fillId="22" borderId="2" applyBorder="0">
      <alignment horizontal="left" vertical="center" indent="1"/>
    </xf>
    <xf numFmtId="37" fontId="18" fillId="23" borderId="7" applyFill="0">
      <alignment vertical="center"/>
    </xf>
    <xf numFmtId="0" fontId="18" fillId="24" borderId="8" applyNumberFormat="0">
      <alignment horizontal="left" vertical="top" indent="1"/>
    </xf>
    <xf numFmtId="0" fontId="18" fillId="16" borderId="0" applyBorder="0">
      <alignment horizontal="left" vertical="center" indent="1"/>
    </xf>
    <xf numFmtId="0" fontId="18" fillId="0" borderId="8" applyNumberFormat="0" applyFill="0">
      <alignment horizontal="centerContinuous" vertical="top"/>
    </xf>
    <xf numFmtId="0" fontId="19" fillId="0" borderId="0" applyNumberFormat="0" applyFont="0" applyFill="0" applyAlignment="0" applyProtection="0"/>
    <xf numFmtId="0" fontId="20" fillId="0" borderId="0" applyNumberFormat="0" applyFont="0" applyFill="0" applyAlignment="0" applyProtection="0"/>
    <xf numFmtId="0" fontId="34" fillId="0" borderId="9" applyNumberFormat="0" applyFill="0" applyAlignment="0" applyProtection="0"/>
    <xf numFmtId="0" fontId="34" fillId="0" borderId="0" applyNumberFormat="0" applyFill="0" applyBorder="0" applyAlignment="0" applyProtection="0"/>
    <xf numFmtId="0" fontId="11" fillId="0" borderId="0" applyNumberFormat="0" applyFill="0" applyBorder="0" applyAlignment="0" applyProtection="0">
      <alignment vertical="top"/>
      <protection locked="0"/>
    </xf>
    <xf numFmtId="0" fontId="35" fillId="10" borderId="3" applyNumberFormat="0" applyAlignment="0" applyProtection="0"/>
    <xf numFmtId="167" fontId="16" fillId="0" borderId="10"/>
    <xf numFmtId="0" fontId="36" fillId="0" borderId="11" applyNumberFormat="0" applyFill="0" applyAlignment="0" applyProtection="0"/>
    <xf numFmtId="166" fontId="16" fillId="0" borderId="12"/>
    <xf numFmtId="0" fontId="37" fillId="7" borderId="0" applyNumberFormat="0" applyBorder="0" applyAlignment="0" applyProtection="0"/>
    <xf numFmtId="0" fontId="21" fillId="23" borderId="0">
      <alignment horizontal="left" wrapText="1" indent="1"/>
    </xf>
    <xf numFmtId="37" fontId="12" fillId="16" borderId="13" applyBorder="0">
      <alignment horizontal="left" vertical="center" indent="2"/>
    </xf>
    <xf numFmtId="0" fontId="22" fillId="0" borderId="0"/>
    <xf numFmtId="0" fontId="1" fillId="7" borderId="14" applyNumberFormat="0" applyFont="0" applyAlignment="0" applyProtection="0"/>
    <xf numFmtId="0" fontId="38" fillId="4" borderId="15" applyNumberFormat="0" applyAlignment="0" applyProtection="0"/>
    <xf numFmtId="173" fontId="23" fillId="25" borderId="16"/>
    <xf numFmtId="172" fontId="23" fillId="0" borderId="16" applyFont="0" applyFill="0" applyBorder="0" applyAlignment="0" applyProtection="0">
      <protection locked="0"/>
    </xf>
    <xf numFmtId="173" fontId="1" fillId="0" borderId="0" applyFont="0" applyFill="0" applyBorder="0" applyAlignment="0" applyProtection="0"/>
    <xf numFmtId="2" fontId="24" fillId="0" borderId="0">
      <protection locked="0"/>
    </xf>
    <xf numFmtId="0" fontId="1" fillId="26" borderId="0"/>
    <xf numFmtId="49" fontId="1" fillId="0" borderId="0" applyFont="0" applyFill="0" applyBorder="0" applyAlignment="0" applyProtection="0"/>
    <xf numFmtId="0" fontId="39" fillId="0" borderId="0" applyNumberFormat="0" applyFill="0" applyBorder="0" applyAlignment="0" applyProtection="0"/>
    <xf numFmtId="0" fontId="25" fillId="0" borderId="0">
      <alignment horizontal="right"/>
    </xf>
    <xf numFmtId="0" fontId="26" fillId="0" borderId="0"/>
    <xf numFmtId="0" fontId="1" fillId="0" borderId="17" applyNumberFormat="0" applyFont="0" applyBorder="0" applyAlignment="0" applyProtection="0"/>
    <xf numFmtId="168" fontId="1" fillId="0" borderId="0" applyFont="0" applyFill="0" applyBorder="0" applyAlignment="0" applyProtection="0"/>
    <xf numFmtId="170" fontId="1" fillId="0" borderId="0" applyFont="0" applyFill="0" applyBorder="0" applyAlignment="0" applyProtection="0"/>
    <xf numFmtId="0" fontId="40" fillId="0" borderId="0" applyNumberFormat="0" applyFill="0" applyBorder="0" applyAlignment="0" applyProtection="0"/>
  </cellStyleXfs>
  <cellXfs count="23">
    <xf numFmtId="0" fontId="0" fillId="0" borderId="0" xfId="0"/>
    <xf numFmtId="0" fontId="2" fillId="0" borderId="0" xfId="0" applyFont="1" applyProtection="1"/>
    <xf numFmtId="0" fontId="3" fillId="27" borderId="0" xfId="0" applyFont="1" applyFill="1" applyAlignment="1" applyProtection="1">
      <alignment horizontal="centerContinuous"/>
    </xf>
    <xf numFmtId="0" fontId="4" fillId="27" borderId="0" xfId="0" applyFont="1" applyFill="1" applyAlignment="1" applyProtection="1">
      <alignment horizontal="centerContinuous"/>
    </xf>
    <xf numFmtId="175" fontId="5" fillId="0" borderId="0" xfId="36" applyNumberFormat="1" applyFont="1" applyFill="1" applyAlignment="1" applyProtection="1">
      <alignment horizontal="centerContinuous"/>
      <protection locked="0"/>
    </xf>
    <xf numFmtId="0" fontId="6" fillId="0" borderId="0" xfId="0" applyFont="1" applyFill="1" applyAlignment="1" applyProtection="1">
      <alignment horizontal="centerContinuous"/>
    </xf>
    <xf numFmtId="0" fontId="6" fillId="0" borderId="0" xfId="0" applyFont="1" applyFill="1" applyProtection="1"/>
    <xf numFmtId="0" fontId="7" fillId="28" borderId="1" xfId="0" applyFont="1" applyFill="1" applyBorder="1" applyAlignment="1" applyProtection="1">
      <alignment horizontal="right" vertical="center"/>
    </xf>
    <xf numFmtId="0" fontId="7" fillId="28" borderId="13" xfId="0" applyFont="1" applyFill="1" applyBorder="1" applyAlignment="1" applyProtection="1">
      <alignment horizontal="right" vertical="center"/>
    </xf>
    <xf numFmtId="14" fontId="7" fillId="28" borderId="18" xfId="0" applyNumberFormat="1" applyFont="1" applyFill="1" applyBorder="1" applyAlignment="1" applyProtection="1">
      <alignment horizontal="right" vertical="center"/>
    </xf>
    <xf numFmtId="0" fontId="8" fillId="0" borderId="0" xfId="0" applyFont="1" applyFill="1" applyProtection="1"/>
    <xf numFmtId="165" fontId="8" fillId="0" borderId="0" xfId="0" applyNumberFormat="1" applyFont="1" applyFill="1" applyProtection="1">
      <protection locked="0"/>
    </xf>
    <xf numFmtId="165" fontId="8" fillId="0" borderId="0" xfId="0" applyNumberFormat="1" applyFont="1" applyFill="1" applyProtection="1"/>
    <xf numFmtId="38" fontId="8" fillId="0" borderId="19" xfId="0" applyNumberFormat="1" applyFont="1" applyFill="1" applyBorder="1" applyProtection="1">
      <protection locked="0"/>
    </xf>
    <xf numFmtId="165" fontId="8" fillId="0" borderId="19" xfId="0" applyNumberFormat="1" applyFont="1" applyFill="1" applyBorder="1" applyProtection="1"/>
    <xf numFmtId="0" fontId="9" fillId="0" borderId="0" xfId="0" applyFont="1" applyFill="1" applyProtection="1"/>
    <xf numFmtId="165" fontId="9" fillId="0" borderId="19" xfId="0" applyNumberFormat="1" applyFont="1" applyFill="1" applyBorder="1" applyProtection="1"/>
    <xf numFmtId="174" fontId="9" fillId="0" borderId="0" xfId="66" applyNumberFormat="1" applyFont="1" applyFill="1" applyProtection="1"/>
    <xf numFmtId="14" fontId="6" fillId="0" borderId="0" xfId="0" applyNumberFormat="1" applyFont="1" applyFill="1" applyProtection="1"/>
    <xf numFmtId="38" fontId="8" fillId="0" borderId="19" xfId="0" applyNumberFormat="1" applyFont="1" applyFill="1" applyBorder="1" applyProtection="1"/>
    <xf numFmtId="0" fontId="9" fillId="0" borderId="19" xfId="0" applyFont="1" applyFill="1" applyBorder="1" applyProtection="1"/>
    <xf numFmtId="0" fontId="11" fillId="0" borderId="0" xfId="53" applyFont="1" applyAlignment="1" applyProtection="1">
      <alignment horizontal="center" vertical="center"/>
    </xf>
    <xf numFmtId="0" fontId="11" fillId="0" borderId="0" xfId="53" applyAlignment="1" applyProtection="1">
      <alignment horizontal="center" vertical="center"/>
    </xf>
  </cellXfs>
  <cellStyles count="7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amount" xfId="25"/>
    <cellStyle name="Bad" xfId="26" builtinId="27" customBuiltin="1"/>
    <cellStyle name="Blank" xfId="27"/>
    <cellStyle name="Body text" xfId="28"/>
    <cellStyle name="Calculation" xfId="29" builtinId="22" customBuiltin="1"/>
    <cellStyle name="Check Cell" xfId="30" builtinId="23" customBuiltin="1"/>
    <cellStyle name="Comma0" xfId="31"/>
    <cellStyle name="Currency0" xfId="32"/>
    <cellStyle name="DarkBlueOutline" xfId="33"/>
    <cellStyle name="DarkBlueOutlineYellow" xfId="34"/>
    <cellStyle name="Date" xfId="35"/>
    <cellStyle name="Date_simple" xfId="36"/>
    <cellStyle name="Dezimal [0]_Compiling Utility Macros" xfId="37"/>
    <cellStyle name="Dezimal_Compiling Utility Macros" xfId="38"/>
    <cellStyle name="Explanatory Text" xfId="39" builtinId="53" customBuiltin="1"/>
    <cellStyle name="Fixed" xfId="40"/>
    <cellStyle name="Good" xfId="41" builtinId="26" customBuiltin="1"/>
    <cellStyle name="GRAY" xfId="42"/>
    <cellStyle name="Gross Margin" xfId="43"/>
    <cellStyle name="header" xfId="44"/>
    <cellStyle name="Header Total" xfId="45"/>
    <cellStyle name="Header1" xfId="46"/>
    <cellStyle name="Header2" xfId="47"/>
    <cellStyle name="Header3" xfId="48"/>
    <cellStyle name="Heading 1" xfId="49" builtinId="16" customBuiltin="1"/>
    <cellStyle name="Heading 2" xfId="50" builtinId="17" customBuiltin="1"/>
    <cellStyle name="Heading 3" xfId="51" builtinId="18" customBuiltin="1"/>
    <cellStyle name="Heading 4" xfId="52" builtinId="19" customBuiltin="1"/>
    <cellStyle name="Hyperlink" xfId="53" builtinId="8"/>
    <cellStyle name="Input" xfId="54" builtinId="20" customBuiltin="1"/>
    <cellStyle name="Level 2 Total" xfId="55"/>
    <cellStyle name="Linked Cell" xfId="56" builtinId="24" customBuiltin="1"/>
    <cellStyle name="Major Total" xfId="57"/>
    <cellStyle name="Neutral" xfId="58" builtinId="28" customBuiltin="1"/>
    <cellStyle name="NonPrint_TemTitle" xfId="59"/>
    <cellStyle name="Normal" xfId="0" builtinId="0"/>
    <cellStyle name="Normal 2" xfId="60"/>
    <cellStyle name="NormalRed" xfId="61"/>
    <cellStyle name="Note" xfId="62" builtinId="10" customBuiltin="1"/>
    <cellStyle name="Output" xfId="63" builtinId="21" customBuiltin="1"/>
    <cellStyle name="Percent.0" xfId="64"/>
    <cellStyle name="Percent.00" xfId="65"/>
    <cellStyle name="Percent_simple" xfId="66"/>
    <cellStyle name="RED POSTED" xfId="67"/>
    <cellStyle name="Standard_Anpassen der Amortisation" xfId="68"/>
    <cellStyle name="Text_simple" xfId="69"/>
    <cellStyle name="Title" xfId="70" builtinId="15" customBuiltin="1"/>
    <cellStyle name="TmsRmn10BlueItalic" xfId="71"/>
    <cellStyle name="TmsRmn10Bold" xfId="72"/>
    <cellStyle name="Total" xfId="73" builtinId="25" customBuiltin="1"/>
    <cellStyle name="Währung [0]_Compiling Utility Macros" xfId="74"/>
    <cellStyle name="Währung_Compiling Utility Macros" xfId="75"/>
    <cellStyle name="Warning Text" xfId="76"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E2EDFA"/>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66675</xdr:colOff>
      <xdr:row>1</xdr:row>
      <xdr:rowOff>38100</xdr:rowOff>
    </xdr:to>
    <xdr:sp macro="" textlink="">
      <xdr:nvSpPr>
        <xdr:cNvPr id="1025" name="Rectangle 1"/>
        <xdr:cNvSpPr>
          <a:spLocks noChangeArrowheads="1"/>
        </xdr:cNvSpPr>
      </xdr:nvSpPr>
      <xdr:spPr bwMode="auto">
        <a:xfrm>
          <a:off x="0" y="0"/>
          <a:ext cx="180975" cy="57150"/>
        </a:xfrm>
        <a:prstGeom prst="rect">
          <a:avLst/>
        </a:prstGeom>
        <a:solidFill>
          <a:srgbClr val="FFFFFF"/>
        </a:solidFill>
        <a:ln w="9525">
          <a:noFill/>
          <a:miter lim="800000"/>
          <a:headEnd/>
          <a:tailEnd/>
        </a:ln>
      </xdr:spPr>
    </xdr:sp>
    <xdr:clientData fPrint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6">
    <pageSetUpPr autoPageBreaks="0" fitToPage="1"/>
  </sheetPr>
  <dimension ref="B1:I23"/>
  <sheetViews>
    <sheetView showGridLines="0" showRowColHeaders="0" tabSelected="1" zoomScaleNormal="89" workbookViewId="0">
      <selection activeCell="I12" sqref="I12"/>
    </sheetView>
  </sheetViews>
  <sheetFormatPr defaultRowHeight="12.75" x14ac:dyDescent="0.2"/>
  <cols>
    <col min="1" max="1" width="1.7109375" style="1" customWidth="1"/>
    <col min="2" max="2" width="28.7109375" style="1" customWidth="1"/>
    <col min="3" max="9" width="12.7109375" style="1" customWidth="1"/>
    <col min="10" max="10" width="4.7109375" style="1" customWidth="1"/>
    <col min="11" max="16384" width="9.140625" style="1"/>
  </cols>
  <sheetData>
    <row r="1" spans="2:9" ht="2.1" customHeight="1" x14ac:dyDescent="0.2"/>
    <row r="2" spans="2:9" ht="6" customHeight="1" x14ac:dyDescent="0.2"/>
    <row r="3" spans="2:9" ht="33" x14ac:dyDescent="0.45">
      <c r="B3" s="2" t="s">
        <v>0</v>
      </c>
      <c r="C3" s="3"/>
      <c r="D3" s="3"/>
      <c r="E3" s="3"/>
      <c r="F3" s="3"/>
      <c r="G3" s="3"/>
      <c r="H3" s="3"/>
      <c r="I3" s="3"/>
    </row>
    <row r="4" spans="2:9" ht="18" x14ac:dyDescent="0.25">
      <c r="B4" s="4">
        <f ca="1">NOW()</f>
        <v>41916.784815740742</v>
      </c>
      <c r="C4" s="5"/>
      <c r="D4" s="5"/>
      <c r="E4" s="5"/>
      <c r="F4" s="5"/>
      <c r="G4" s="5"/>
      <c r="H4" s="5"/>
      <c r="I4" s="5"/>
    </row>
    <row r="5" spans="2:9" ht="12.75" customHeight="1" x14ac:dyDescent="0.2">
      <c r="B5" s="6"/>
      <c r="C5" s="6"/>
      <c r="D5" s="6"/>
      <c r="E5" s="6"/>
      <c r="F5" s="6"/>
      <c r="G5" s="6"/>
      <c r="H5" s="6"/>
      <c r="I5" s="6"/>
    </row>
    <row r="6" spans="2:9" x14ac:dyDescent="0.2">
      <c r="B6" s="6"/>
      <c r="C6" s="7" t="s">
        <v>1</v>
      </c>
      <c r="D6" s="8" t="s">
        <v>2</v>
      </c>
      <c r="E6" s="8" t="s">
        <v>3</v>
      </c>
      <c r="F6" s="8" t="s">
        <v>4</v>
      </c>
      <c r="G6" s="8" t="s">
        <v>5</v>
      </c>
      <c r="H6" s="8" t="s">
        <v>6</v>
      </c>
      <c r="I6" s="9" t="s">
        <v>7</v>
      </c>
    </row>
    <row r="7" spans="2:9" ht="15" x14ac:dyDescent="0.2">
      <c r="B7" s="10" t="s">
        <v>8</v>
      </c>
      <c r="C7" s="11">
        <v>10000</v>
      </c>
      <c r="D7" s="11">
        <v>11000</v>
      </c>
      <c r="E7" s="11">
        <v>13000</v>
      </c>
      <c r="F7" s="11">
        <v>15000</v>
      </c>
      <c r="G7" s="11">
        <v>17000</v>
      </c>
      <c r="H7" s="11">
        <v>18000</v>
      </c>
      <c r="I7" s="12">
        <f>IF(SUM(C7:H7),SUM(C7:H7),"")</f>
        <v>84000</v>
      </c>
    </row>
    <row r="8" spans="2:9" ht="15" x14ac:dyDescent="0.2">
      <c r="B8" s="10" t="s">
        <v>9</v>
      </c>
      <c r="C8" s="13">
        <v>3000</v>
      </c>
      <c r="D8" s="13">
        <v>3300</v>
      </c>
      <c r="E8" s="13">
        <v>4000</v>
      </c>
      <c r="F8" s="13">
        <v>6000</v>
      </c>
      <c r="G8" s="13">
        <v>7000</v>
      </c>
      <c r="H8" s="13">
        <v>8000</v>
      </c>
      <c r="I8" s="14">
        <f>IF(SUM(C8:H8),SUM(C8:H8),"")</f>
        <v>31300</v>
      </c>
    </row>
    <row r="9" spans="2:9" ht="15" x14ac:dyDescent="0.2">
      <c r="B9" s="10" t="s">
        <v>10</v>
      </c>
      <c r="C9" s="14">
        <f t="shared" ref="C9:I9" si="0">IF(SUM(C7:C8),SUM(C7:C8),"")</f>
        <v>13000</v>
      </c>
      <c r="D9" s="14">
        <f t="shared" si="0"/>
        <v>14300</v>
      </c>
      <c r="E9" s="14">
        <f t="shared" si="0"/>
        <v>17000</v>
      </c>
      <c r="F9" s="14">
        <f t="shared" si="0"/>
        <v>21000</v>
      </c>
      <c r="G9" s="14">
        <f t="shared" si="0"/>
        <v>24000</v>
      </c>
      <c r="H9" s="14">
        <f t="shared" si="0"/>
        <v>26000</v>
      </c>
      <c r="I9" s="14">
        <f t="shared" si="0"/>
        <v>115300</v>
      </c>
    </row>
    <row r="10" spans="2:9" ht="15" x14ac:dyDescent="0.2">
      <c r="B10" s="10" t="s">
        <v>11</v>
      </c>
      <c r="C10" s="11">
        <v>12000</v>
      </c>
      <c r="D10" s="11">
        <v>14700</v>
      </c>
      <c r="E10" s="11">
        <v>16500</v>
      </c>
      <c r="F10" s="11">
        <v>22000</v>
      </c>
      <c r="G10" s="11">
        <v>25500</v>
      </c>
      <c r="H10" s="11">
        <v>24400</v>
      </c>
      <c r="I10" s="12">
        <f>IF(SUM(C10:H10),SUM(C10:H10),"")</f>
        <v>115100</v>
      </c>
    </row>
    <row r="11" spans="2:9" ht="15.75" x14ac:dyDescent="0.25">
      <c r="B11" s="15" t="s">
        <v>12</v>
      </c>
      <c r="C11" s="16">
        <f t="shared" ref="C11:I11" si="1">IF(SUM(C9:C10),C10-C9,"")</f>
        <v>-1000</v>
      </c>
      <c r="D11" s="16">
        <f t="shared" si="1"/>
        <v>400</v>
      </c>
      <c r="E11" s="16">
        <f t="shared" si="1"/>
        <v>-500</v>
      </c>
      <c r="F11" s="16">
        <f t="shared" si="1"/>
        <v>1000</v>
      </c>
      <c r="G11" s="16">
        <f t="shared" si="1"/>
        <v>1500</v>
      </c>
      <c r="H11" s="16">
        <f t="shared" si="1"/>
        <v>-1600</v>
      </c>
      <c r="I11" s="16">
        <f t="shared" si="1"/>
        <v>-200</v>
      </c>
    </row>
    <row r="12" spans="2:9" ht="15.75" x14ac:dyDescent="0.25">
      <c r="B12" s="15" t="s">
        <v>13</v>
      </c>
      <c r="C12" s="17">
        <f t="shared" ref="C12:H12" si="2">IF(C10,C11/C10,"")</f>
        <v>-8.3333333333333329E-2</v>
      </c>
      <c r="D12" s="17">
        <f t="shared" si="2"/>
        <v>2.7210884353741496E-2</v>
      </c>
      <c r="E12" s="17">
        <f t="shared" si="2"/>
        <v>-3.0303030303030304E-2</v>
      </c>
      <c r="F12" s="17">
        <f t="shared" si="2"/>
        <v>4.5454545454545456E-2</v>
      </c>
      <c r="G12" s="17">
        <f t="shared" si="2"/>
        <v>5.8823529411764705E-2</v>
      </c>
      <c r="H12" s="17">
        <f t="shared" si="2"/>
        <v>-6.5573770491803282E-2</v>
      </c>
      <c r="I12" s="17">
        <f>IF(SUM(I10),I11/I10,"")</f>
        <v>-1.7376194613379669E-3</v>
      </c>
    </row>
    <row r="13" spans="2:9" ht="12.75" customHeight="1" x14ac:dyDescent="0.2">
      <c r="B13" s="6"/>
      <c r="C13" s="6"/>
      <c r="D13" s="6"/>
      <c r="E13" s="6"/>
      <c r="F13" s="6"/>
      <c r="G13" s="6"/>
      <c r="H13" s="6"/>
      <c r="I13" s="18"/>
    </row>
    <row r="14" spans="2:9" x14ac:dyDescent="0.2">
      <c r="B14" s="6"/>
      <c r="C14" s="7" t="s">
        <v>14</v>
      </c>
      <c r="D14" s="8" t="s">
        <v>15</v>
      </c>
      <c r="E14" s="8" t="s">
        <v>16</v>
      </c>
      <c r="F14" s="8" t="s">
        <v>17</v>
      </c>
      <c r="G14" s="8" t="s">
        <v>18</v>
      </c>
      <c r="H14" s="8" t="s">
        <v>19</v>
      </c>
      <c r="I14" s="9" t="s">
        <v>20</v>
      </c>
    </row>
    <row r="15" spans="2:9" ht="15" x14ac:dyDescent="0.2">
      <c r="B15" s="10" t="s">
        <v>8</v>
      </c>
      <c r="C15" s="11">
        <v>10000</v>
      </c>
      <c r="D15" s="11">
        <v>11000</v>
      </c>
      <c r="E15" s="11">
        <v>13000</v>
      </c>
      <c r="F15" s="11">
        <v>14000</v>
      </c>
      <c r="G15" s="11">
        <v>14000</v>
      </c>
      <c r="H15" s="11">
        <v>14000</v>
      </c>
      <c r="I15" s="12">
        <f>IF(SUM(C15:H15,C7:H7),SUM(C15:H15,C7:H7),"")</f>
        <v>160000</v>
      </c>
    </row>
    <row r="16" spans="2:9" ht="15" x14ac:dyDescent="0.2">
      <c r="B16" s="10" t="s">
        <v>9</v>
      </c>
      <c r="C16" s="13">
        <v>3000</v>
      </c>
      <c r="D16" s="13">
        <v>3300</v>
      </c>
      <c r="E16" s="13">
        <v>4000</v>
      </c>
      <c r="F16" s="13">
        <v>4400</v>
      </c>
      <c r="G16" s="13">
        <v>5400</v>
      </c>
      <c r="H16" s="13">
        <v>6400</v>
      </c>
      <c r="I16" s="19">
        <f>IF(SUM(C16:H16,C8:H8),SUM(C16:H16,C8:H8),"")</f>
        <v>57800</v>
      </c>
    </row>
    <row r="17" spans="2:9" ht="15" x14ac:dyDescent="0.2">
      <c r="B17" s="10" t="s">
        <v>10</v>
      </c>
      <c r="C17" s="14">
        <f t="shared" ref="C17:I17" si="3">IF(SUM(C15:C16),SUM(C15:C16),"")</f>
        <v>13000</v>
      </c>
      <c r="D17" s="14">
        <f t="shared" si="3"/>
        <v>14300</v>
      </c>
      <c r="E17" s="14">
        <f t="shared" si="3"/>
        <v>17000</v>
      </c>
      <c r="F17" s="14">
        <f>IF(SUM(F15:F16),SUM(F15:F16),"")</f>
        <v>18400</v>
      </c>
      <c r="G17" s="14">
        <f>IF(SUM(G15:G16),SUM(G15:G16),"")</f>
        <v>19400</v>
      </c>
      <c r="H17" s="14">
        <f>IF(SUM(H15:H16),SUM(H15:H16),"")</f>
        <v>20400</v>
      </c>
      <c r="I17" s="14">
        <f t="shared" si="3"/>
        <v>217800</v>
      </c>
    </row>
    <row r="18" spans="2:9" ht="15" x14ac:dyDescent="0.2">
      <c r="B18" s="10" t="s">
        <v>11</v>
      </c>
      <c r="C18" s="11">
        <v>12000</v>
      </c>
      <c r="D18" s="11">
        <v>14700</v>
      </c>
      <c r="E18" s="11">
        <v>16500</v>
      </c>
      <c r="F18" s="11">
        <v>17500</v>
      </c>
      <c r="G18" s="11">
        <v>16500</v>
      </c>
      <c r="H18" s="11">
        <v>14500</v>
      </c>
      <c r="I18" s="12">
        <f>IF(SUM(C18:H18,C10:H10),SUM(C18:H18,C10:H10),"")</f>
        <v>206800</v>
      </c>
    </row>
    <row r="19" spans="2:9" ht="15.75" x14ac:dyDescent="0.25">
      <c r="B19" s="20" t="s">
        <v>12</v>
      </c>
      <c r="C19" s="16">
        <f t="shared" ref="C19:I19" si="4">IF(SUM(C17:C18),C18-C17,"")</f>
        <v>-1000</v>
      </c>
      <c r="D19" s="16">
        <f t="shared" si="4"/>
        <v>400</v>
      </c>
      <c r="E19" s="16">
        <f t="shared" si="4"/>
        <v>-500</v>
      </c>
      <c r="F19" s="16">
        <f>IF(SUM(F17:F18),F18-F17,"")</f>
        <v>-900</v>
      </c>
      <c r="G19" s="16">
        <f>IF(SUM(G17:G18),G18-G17,"")</f>
        <v>-2900</v>
      </c>
      <c r="H19" s="16">
        <f>IF(SUM(H17:H18),H18-H17,"")</f>
        <v>-5900</v>
      </c>
      <c r="I19" s="16">
        <f t="shared" si="4"/>
        <v>-11000</v>
      </c>
    </row>
    <row r="20" spans="2:9" ht="15.75" x14ac:dyDescent="0.25">
      <c r="B20" s="15" t="s">
        <v>13</v>
      </c>
      <c r="C20" s="17">
        <f t="shared" ref="C20:E20" si="5">IF(C18,C19/C18,"")</f>
        <v>-8.3333333333333329E-2</v>
      </c>
      <c r="D20" s="17">
        <f t="shared" si="5"/>
        <v>2.7210884353741496E-2</v>
      </c>
      <c r="E20" s="17">
        <f t="shared" si="5"/>
        <v>-3.0303030303030304E-2</v>
      </c>
      <c r="F20" s="17">
        <f>IF(F18,F19/F18,"")</f>
        <v>-5.1428571428571428E-2</v>
      </c>
      <c r="G20" s="17">
        <f>IF(G18,G19/G18,"")</f>
        <v>-0.17575757575757575</v>
      </c>
      <c r="H20" s="17">
        <f>IF(H18,H19/H18,"")</f>
        <v>-0.40689655172413791</v>
      </c>
      <c r="I20" s="17">
        <f>IF(SUM(I18),I19/I18,"")</f>
        <v>-5.3191489361702128E-2</v>
      </c>
    </row>
    <row r="23" spans="2:9" x14ac:dyDescent="0.2">
      <c r="B23" s="21"/>
      <c r="C23" s="22"/>
      <c r="D23" s="22"/>
      <c r="E23" s="22"/>
      <c r="F23" s="22"/>
      <c r="G23" s="22"/>
      <c r="H23" s="22"/>
      <c r="I23" s="22"/>
    </row>
  </sheetData>
  <mergeCells count="1">
    <mergeCell ref="B23:I23"/>
  </mergeCells>
  <phoneticPr fontId="0" type="noConversion"/>
  <printOptions horizontalCentered="1"/>
  <pageMargins left="0.23622047244094491" right="0.23622047244094491" top="0.74803149606299213" bottom="0.74803149606299213" header="0.23622047244094491" footer="0.51181102362204722"/>
  <pageSetup orientation="portrait" horizontalDpi="4294967294" verticalDpi="300" r:id="rId1"/>
  <headerFooter alignWithMargins="0"/>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so-contentType ?>
<FormTemplates xmlns="http://schemas.microsoft.com/sharepoint/v3/contenttype/forms">
  <Display>DocumentLibraryForm</Display>
  <Edit>AssetEditForm</Edit>
  <New>DocumentLibraryForm</New>
</FormTemplates>
</file>

<file path=customXml/itemProps1.xml><?xml version="1.0" encoding="utf-8"?>
<ds:datastoreItem xmlns:ds="http://schemas.openxmlformats.org/officeDocument/2006/customXml" ds:itemID="{1FBFF836-D737-4A0E-A98C-4313813688E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Annual Direct Labor Analysis</vt:lpstr>
      <vt:lpstr>'Annual Direct Labor Analysis'!Print_Area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keywords/>
  <dc:description/>
  <cp:lastModifiedBy/>
  <dcterms:created xsi:type="dcterms:W3CDTF">2014-10-04T15:50:45Z</dcterms:created>
  <dcterms:modified xsi:type="dcterms:W3CDTF">2014-10-04T15:50:45Z</dcterms:modified>
  <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TemplateID">
    <vt:lpwstr>TC018775269991</vt:lpwstr>
  </property>
</Properties>
</file>