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330" yWindow="-105" windowWidth="12120" windowHeight="9105" tabRatio="478"/>
  </bookViews>
  <sheets>
    <sheet name="Biweekly Time Sheet" sheetId="1" r:id="rId1"/>
  </sheets>
  <calcPr calcId="152511"/>
  <webPublishing codePage="1252"/>
</workbook>
</file>

<file path=xl/calcChain.xml><?xml version="1.0" encoding="utf-8"?>
<calcChain xmlns="http://schemas.openxmlformats.org/spreadsheetml/2006/main">
  <c r="G9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E27" i="1"/>
  <c r="E29" i="1" s="1"/>
  <c r="F27" i="1"/>
  <c r="F29" i="1" s="1"/>
  <c r="D27" i="1"/>
  <c r="D29" i="1" s="1"/>
  <c r="C27" i="1"/>
  <c r="C29" i="1" s="1"/>
  <c r="G29" i="1" l="1"/>
  <c r="G27" i="1"/>
</calcChain>
</file>

<file path=xl/sharedStrings.xml><?xml version="1.0" encoding="utf-8"?>
<sst xmlns="http://schemas.openxmlformats.org/spreadsheetml/2006/main" count="37" uniqueCount="27">
  <si>
    <t>Employee:</t>
  </si>
  <si>
    <t>Manager:</t>
  </si>
  <si>
    <t>Employee phone:</t>
  </si>
  <si>
    <t>Day</t>
  </si>
  <si>
    <t>Regular Hours</t>
  </si>
  <si>
    <t>Overtime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</si>
  <si>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</si>
  <si>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</si>
  <si>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</si>
  <si>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</si>
  <si>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</si>
  <si>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</si>
  <si>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</si>
  <si>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</si>
  <si>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</si>
  <si>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</si>
  <si>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pay</t>
  </si>
  <si>
    <t>Rate per hour</t>
  </si>
  <si>
    <t>Pay period start date:</t>
  </si>
  <si>
    <t>Pay period end date:</t>
  </si>
  <si>
    <t>Date</t>
  </si>
  <si>
    <t>Employee e-mail:</t>
  </si>
  <si>
    <t>Company Name</t>
  </si>
  <si>
    <t>Weekly Time Sheet with Breaks</t>
  </si>
  <si>
    <t>Employee signature</t>
  </si>
  <si>
    <t>Manager signature</t>
  </si>
  <si>
    <t>[Street Address] [Address 2] [City, ST ZIP code]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</si>
</sst>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0"/>
      <name val="Constantia"/>
      <family val="1"/>
      <scheme val="minor"/>
    </font>
    <font>
      <sz val="10"/>
      <name val="Arial"/>
      <family val="2"/>
    </font>
    <font>
      <sz val="10"/>
      <name val="Constantia"/>
      <family val="2"/>
      <scheme val="minor"/>
    </font>
    <font>
      <sz val="8"/>
      <name val="Constantia"/>
      <family val="2"/>
      <scheme val="minor"/>
    </font>
    <font>
      <b/>
      <sz val="9"/>
      <name val="Constantia"/>
      <family val="1"/>
      <scheme val="minor"/>
    </font>
    <font>
      <sz val="8"/>
      <name val="Constantia"/>
      <family val="1"/>
      <scheme val="minor"/>
    </font>
    <font>
      <sz val="8"/>
      <color theme="0"/>
      <name val="Constantia"/>
      <family val="1"/>
      <scheme val="major"/>
    </font>
    <font>
      <b/>
      <sz val="8"/>
      <color theme="0"/>
      <name val="Constantia"/>
      <family val="1"/>
      <scheme val="minor"/>
    </font>
    <font>
      <b/>
      <sz val="8"/>
      <color theme="0"/>
      <name val="Constantia"/>
      <family val="2"/>
      <scheme val="minor"/>
    </font>
    <font>
      <sz val="22"/>
      <color theme="6"/>
      <name val="Constantia"/>
      <family val="2"/>
      <scheme val="minor"/>
    </font>
    <font>
      <sz val="8"/>
      <color theme="6"/>
      <name val="Constantia"/>
      <family val="2"/>
      <scheme val="minor"/>
    </font>
    <font>
      <sz val="9"/>
      <color theme="6"/>
      <name val="Constantia"/>
      <family val="2"/>
      <scheme val="minor"/>
    </font>
    <font>
      <sz val="8"/>
      <color theme="8" tint="-0.249977111117893"/>
      <name val="Constantia"/>
      <family val="2"/>
      <scheme val="minor"/>
    </font>
    <font>
      <b/>
      <sz val="9"/>
      <color theme="1"/>
      <name val="Constantia"/>
      <family val="1"/>
      <scheme val="minor"/>
    </font>
    <font>
      <sz val="10"/>
      <color theme="1" tint="0.14999847407452621"/>
      <name val="Arial"/>
      <family val="2"/>
    </font>
    <font>
      <b/>
      <sz val="8"/>
      <color theme="1" tint="0.14999847407452621"/>
      <name val="Constantia"/>
      <family val="1"/>
      <scheme val="minor"/>
    </font>
    <font>
      <sz val="22"/>
      <color theme="7" tint="-0.249977111117893"/>
      <name val="Constantia"/>
      <family val="2"/>
      <scheme val="major"/>
    </font>
    <font>
      <sz val="8"/>
      <color theme="7" tint="-0.249977111117893"/>
      <name val="Constantia"/>
      <family val="2"/>
      <scheme val="minor"/>
    </font>
    <font>
      <sz val="10"/>
      <color theme="7" tint="-0.249977111117893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5"/>
      </patternFill>
    </fill>
    <fill>
      <patternFill patternType="solid">
        <fgColor theme="7"/>
      </patternFill>
    </fill>
  </fills>
  <borders count="11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Fill="1" applyBorder="1" applyAlignment="1">
      <alignment horizontal="left" vertical="center" indent="1"/>
    </xf>
    <xf numFmtId="14" fontId="12" fillId="0" borderId="0" xfId="0" applyNumberFormat="1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3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inden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indent="1"/>
    </xf>
    <xf numFmtId="0" fontId="18" fillId="0" borderId="6" xfId="0" applyFont="1" applyBorder="1"/>
    <xf numFmtId="0" fontId="18" fillId="0" borderId="0" xfId="0" applyFont="1"/>
    <xf numFmtId="0" fontId="17" fillId="0" borderId="8" xfId="0" applyFont="1" applyFill="1" applyBorder="1" applyAlignment="1">
      <alignment horizontal="left" vertical="top"/>
    </xf>
    <xf numFmtId="0" fontId="18" fillId="0" borderId="0" xfId="0" applyFont="1" applyAlignment="1">
      <alignment vertical="top"/>
    </xf>
    <xf numFmtId="0" fontId="17" fillId="0" borderId="8" xfId="0" applyFont="1" applyFill="1" applyBorder="1" applyAlignment="1">
      <alignment horizontal="left" vertical="top" inden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indent="1"/>
    </xf>
    <xf numFmtId="0" fontId="4" fillId="0" borderId="5" xfId="0" applyFont="1" applyFill="1" applyBorder="1" applyAlignment="1">
      <alignment horizontal="left" vertical="center"/>
    </xf>
    <xf numFmtId="14" fontId="0" fillId="0" borderId="0" xfId="0" applyNumberFormat="1" applyAlignment="1">
      <alignment horizontal="right" vertical="center" indent="1"/>
    </xf>
    <xf numFmtId="14" fontId="17" fillId="0" borderId="9" xfId="0" applyNumberFormat="1" applyFont="1" applyFill="1" applyBorder="1" applyAlignment="1">
      <alignment horizontal="right" vertical="center" indent="1"/>
    </xf>
    <xf numFmtId="2" fontId="0" fillId="0" borderId="0" xfId="0" applyNumberFormat="1" applyAlignment="1">
      <alignment horizontal="right" vertical="center" indent="1"/>
    </xf>
    <xf numFmtId="2" fontId="5" fillId="0" borderId="0" xfId="0" applyNumberFormat="1" applyFont="1" applyFill="1" applyBorder="1" applyAlignment="1">
      <alignment horizontal="right" vertical="center" indent="1"/>
    </xf>
    <xf numFmtId="2" fontId="15" fillId="2" borderId="3" xfId="0" applyNumberFormat="1" applyFont="1" applyFill="1" applyBorder="1" applyAlignment="1">
      <alignment horizontal="right" vertical="center" indent="1"/>
    </xf>
    <xf numFmtId="2" fontId="15" fillId="2" borderId="4" xfId="0" applyNumberFormat="1" applyFont="1" applyFill="1" applyBorder="1" applyAlignment="1">
      <alignment horizontal="right" vertical="center" indent="1"/>
    </xf>
    <xf numFmtId="2" fontId="15" fillId="2" borderId="2" xfId="0" applyNumberFormat="1" applyFont="1" applyFill="1" applyBorder="1" applyAlignment="1">
      <alignment horizontal="right" vertical="center" indent="1"/>
    </xf>
    <xf numFmtId="165" fontId="8" fillId="3" borderId="4" xfId="1" applyNumberFormat="1" applyFont="1" applyFill="1" applyBorder="1" applyAlignment="1">
      <alignment horizontal="right" vertical="center" indent="1"/>
    </xf>
    <xf numFmtId="165" fontId="8" fillId="3" borderId="2" xfId="1" applyNumberFormat="1" applyFont="1" applyFill="1" applyBorder="1" applyAlignment="1">
      <alignment horizontal="right" vertical="center" indent="1"/>
    </xf>
    <xf numFmtId="0" fontId="7" fillId="0" borderId="0" xfId="0" applyFont="1" applyFill="1" applyAlignment="1">
      <alignment vertical="center"/>
    </xf>
    <xf numFmtId="0" fontId="15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top" indent="1"/>
    </xf>
    <xf numFmtId="0" fontId="17" fillId="0" borderId="0" xfId="0" applyFont="1" applyFill="1" applyBorder="1" applyAlignment="1">
      <alignment horizontal="left" vertical="top" indent="1"/>
    </xf>
    <xf numFmtId="0" fontId="17" fillId="0" borderId="8" xfId="0" applyFont="1" applyFill="1" applyBorder="1" applyAlignment="1">
      <alignment horizontal="right" vertical="center" indent="1"/>
    </xf>
    <xf numFmtId="0" fontId="17" fillId="0" borderId="9" xfId="0" applyFont="1" applyFill="1" applyBorder="1" applyAlignment="1">
      <alignment horizontal="right" vertical="center" indent="1"/>
    </xf>
    <xf numFmtId="0" fontId="16" fillId="0" borderId="6" xfId="0" applyFont="1" applyFill="1" applyBorder="1" applyAlignment="1">
      <alignment horizontal="left" vertical="center" indent="1"/>
    </xf>
    <xf numFmtId="0" fontId="17" fillId="0" borderId="10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indent="1"/>
    </xf>
    <xf numFmtId="0" fontId="17" fillId="0" borderId="8" xfId="0" applyFont="1" applyFill="1" applyBorder="1" applyAlignment="1">
      <alignment horizontal="left" vertical="center" indent="1"/>
    </xf>
    <xf numFmtId="0" fontId="19" fillId="0" borderId="8" xfId="2" applyFill="1" applyBorder="1" applyAlignment="1" applyProtection="1">
      <alignment horizontal="right" vertical="center" indent="1"/>
    </xf>
  </cellXfs>
  <cellStyles count="3">
    <cellStyle name="Currency" xfId="1" builtinId="4"/>
    <cellStyle name="Hyperlink" xfId="2" builtinId="8"/>
    <cellStyle name="Normal" xfId="0" builtinId="0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onstanti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nstanti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medium">
          <color theme="0"/>
        </bottom>
      </border>
    </dxf>
    <dxf>
      <alignment vertical="center" textRotation="0" wrapText="0" indent="0" justifyLastLine="0" shrinkToFit="0" readingOrder="0"/>
    </dxf>
    <dxf>
      <font>
        <u val="none"/>
        <vertAlign val="baseline"/>
        <sz val="9"/>
        <name val="Constantia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z val="8"/>
        <color theme="1" tint="0.14996795556505021"/>
      </font>
      <fill>
        <patternFill>
          <bgColor theme="9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9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theme="7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theme="7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9" defaultPivotStyle="PivotStyleLight16">
    <tableStyle name="Table Style 1" pivot="0" count="6">
      <tableStyleElement type="wholeTable" dxfId="15"/>
      <tableStyleElement type="headerRow" dxfId="14"/>
      <tableStyleElement type="totalRow" dxfId="13"/>
      <tableStyleElement type="firstColumn" dxfId="12"/>
      <tableStyleElement type="firstRowStripe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2:G27" totalsRowCount="1" headerRowDxfId="9" dataDxfId="8" totalsRowDxfId="7" headerRowCellStyle="Normal">
  <autoFilter ref="A12:G26"/>
  <tableColumns count="7">
    <tableColumn id="1" name="Day" totalsRowDxfId="6" dataCellStyle="Normal"/>
    <tableColumn id="3" name="Date" totalsRowLabel="Total" totalsRowDxfId="5" dataCellStyle="Normal"/>
    <tableColumn id="4" name="Regular Hours" totalsRowFunction="sum" totalsRowDxfId="4" dataCellStyle="Normal"/>
    <tableColumn id="5" name="Overtime Hours" totalsRowFunction="sum" totalsRowDxfId="3" dataCellStyle="Normal"/>
    <tableColumn id="13" name="Sick" totalsRowFunction="sum" totalsRowDxfId="2" dataCellStyle="Normal"/>
    <tableColumn id="12" name="Vacation" totalsRowFunction="sum" totalsRowDxfId="1" dataCellStyle="Normal"/>
    <tableColumn id="11" name="Total" totalsRowFunction="sum" totalsRowDxfId="0" dataCellStyle="Normal">
      <calculatedColumnFormula>IF(SUM(C13:F13)&gt;24,"You've entered more than 24 hours.",SUM(C13:F13))</calculatedColumnFormula>
    </tableColumn>
  </tableColumns>
  <tableStyleInfo name="Table Style 1" showFirstColumn="1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O35"/>
  <sheetViews>
    <sheetView showGridLines="0" showZeros="0" tabSelected="1" workbookViewId="0">
      <selection activeCell="A13" sqref="A13"/>
    </sheetView>
  </sheetViews>
  <sheetFormatPr defaultRowHeight="12.75" x14ac:dyDescent="0.2"/>
  <cols>
    <col min="1" max="1" width="14.140625" customWidth="1"/>
    <col min="2" max="7" width="16.7109375" customWidth="1"/>
    <col min="8" max="10" width="9.28515625" customWidth="1"/>
    <col min="11" max="11" width="14.28515625" customWidth="1"/>
  </cols>
  <sheetData>
    <row r="1" spans="1:15" ht="31.35" customHeight="1" x14ac:dyDescent="0.2">
      <c r="A1" s="48" t="s">
        <v>22</v>
      </c>
      <c r="B1" s="48"/>
      <c r="C1" s="48"/>
      <c r="D1" s="48"/>
      <c r="E1" s="48"/>
      <c r="F1" s="48"/>
      <c r="G1" s="48"/>
      <c r="H1" s="9"/>
      <c r="I1" s="9"/>
      <c r="J1" s="9"/>
      <c r="K1" s="9"/>
      <c r="L1" s="9"/>
      <c r="M1" s="9"/>
      <c r="N1" s="10"/>
      <c r="O1" s="9"/>
    </row>
    <row r="2" spans="1:15" s="8" customFormat="1" ht="24.75" customHeight="1" x14ac:dyDescent="0.2">
      <c r="A2" s="49" t="s">
        <v>26</v>
      </c>
      <c r="B2" s="49"/>
      <c r="C2" s="49"/>
      <c r="D2" s="49"/>
      <c r="E2" s="49"/>
      <c r="F2" s="19"/>
      <c r="G2" s="20" t="s">
        <v>23</v>
      </c>
      <c r="H2" s="11"/>
      <c r="I2" s="11"/>
      <c r="J2" s="11"/>
      <c r="K2" s="11"/>
      <c r="L2" s="11"/>
      <c r="M2" s="11"/>
      <c r="N2" s="11"/>
    </row>
    <row r="3" spans="1:15" s="2" customFormat="1" ht="12" customHeight="1" x14ac:dyDescent="0.2">
      <c r="A3" s="18"/>
      <c r="B3" s="18"/>
      <c r="C3" s="18"/>
      <c r="D3" s="21"/>
      <c r="E3" s="21"/>
      <c r="F3" s="21"/>
      <c r="G3" s="21"/>
    </row>
    <row r="4" spans="1:15" s="2" customFormat="1" ht="12" customHeight="1" x14ac:dyDescent="0.2">
      <c r="A4" s="18"/>
      <c r="B4" s="18"/>
      <c r="C4" s="18"/>
      <c r="D4" s="21"/>
      <c r="E4" s="21"/>
      <c r="F4" s="21"/>
      <c r="G4" s="21"/>
    </row>
    <row r="5" spans="1:15" s="2" customFormat="1" ht="12" customHeight="1" x14ac:dyDescent="0.2">
      <c r="A5" s="18"/>
      <c r="B5" s="18"/>
      <c r="C5" s="18"/>
      <c r="D5" s="21"/>
      <c r="E5" s="21"/>
      <c r="F5" s="21"/>
      <c r="G5" s="21"/>
    </row>
    <row r="6" spans="1:15" s="3" customFormat="1" ht="12" customHeight="1" x14ac:dyDescent="0.2">
      <c r="A6" s="22"/>
      <c r="B6" s="22"/>
      <c r="C6" s="22"/>
      <c r="D6" s="19"/>
      <c r="E6" s="19"/>
      <c r="F6" s="22"/>
      <c r="G6" s="22"/>
    </row>
    <row r="7" spans="1:15" s="3" customFormat="1" ht="20.100000000000001" customHeight="1" x14ac:dyDescent="0.2">
      <c r="A7" s="50" t="s">
        <v>0</v>
      </c>
      <c r="B7" s="51"/>
      <c r="C7" s="46"/>
      <c r="D7" s="47"/>
      <c r="E7" s="23" t="s">
        <v>2</v>
      </c>
      <c r="F7" s="46"/>
      <c r="G7" s="47"/>
      <c r="J7" s="6"/>
      <c r="K7" s="6"/>
    </row>
    <row r="8" spans="1:15" s="3" customFormat="1" ht="20.100000000000001" customHeight="1" x14ac:dyDescent="0.2">
      <c r="A8" s="50" t="s">
        <v>21</v>
      </c>
      <c r="B8" s="51"/>
      <c r="C8" s="52"/>
      <c r="D8" s="47"/>
      <c r="E8" s="50" t="s">
        <v>18</v>
      </c>
      <c r="F8" s="51"/>
      <c r="G8" s="33">
        <v>38718</v>
      </c>
    </row>
    <row r="9" spans="1:15" ht="20.100000000000001" customHeight="1" x14ac:dyDescent="0.2">
      <c r="A9" s="50" t="s">
        <v>1</v>
      </c>
      <c r="B9" s="51"/>
      <c r="C9" s="46"/>
      <c r="D9" s="47"/>
      <c r="E9" s="50" t="s">
        <v>19</v>
      </c>
      <c r="F9" s="51"/>
      <c r="G9" s="33">
        <f>IF($G$8="","",$G$8+13)</f>
        <v>38731</v>
      </c>
    </row>
    <row r="10" spans="1:15" ht="14.1" customHeight="1" x14ac:dyDescent="0.2">
      <c r="A10" s="13"/>
      <c r="B10" s="13"/>
      <c r="C10" s="14"/>
      <c r="D10" s="13"/>
      <c r="E10" s="13"/>
      <c r="F10" s="14"/>
      <c r="G10" s="14"/>
    </row>
    <row r="11" spans="1:15" x14ac:dyDescent="0.2">
      <c r="A11" s="1"/>
      <c r="B11" s="1"/>
      <c r="C11" s="1"/>
      <c r="D11" s="1"/>
      <c r="E11" s="1"/>
      <c r="F11" s="1"/>
      <c r="G11" s="1"/>
    </row>
    <row r="12" spans="1:15" s="3" customFormat="1" ht="20.100000000000001" customHeight="1" x14ac:dyDescent="0.2">
      <c r="A12" s="5" t="s">
        <v>3</v>
      </c>
      <c r="B12" s="5" t="s">
        <v>20</v>
      </c>
      <c r="C12" s="7" t="s">
        <v>4</v>
      </c>
      <c r="D12" s="5" t="s">
        <v>5</v>
      </c>
      <c r="E12" s="5" t="s">
        <v>6</v>
      </c>
      <c r="F12" s="5" t="s">
        <v>7</v>
      </c>
      <c r="G12" s="5" t="s">
        <v>8</v>
      </c>
    </row>
    <row r="13" spans="1:15" s="3" customFormat="1" ht="20.100000000000001" customHeight="1" x14ac:dyDescent="0.2">
      <c r="A13" s="4" t="s">
        <v>11</v>
      </c>
      <c r="B13" s="32">
        <f>G8</f>
        <v>38718</v>
      </c>
      <c r="C13" s="34">
        <v>8</v>
      </c>
      <c r="D13" s="34"/>
      <c r="E13" s="34"/>
      <c r="F13" s="34"/>
      <c r="G13" s="34">
        <f t="shared" ref="G13:G26" si="0">IF(SUM(C13:F13)&gt;24,"You've entered more than 24 hours.",SUM(C13:F13))</f>
        <v>8</v>
      </c>
    </row>
    <row r="14" spans="1:15" s="3" customFormat="1" ht="20.100000000000001" customHeight="1" x14ac:dyDescent="0.2">
      <c r="A14" s="4" t="s">
        <v>12</v>
      </c>
      <c r="B14" s="32">
        <f>IF($G$8="","",$G$8+1)</f>
        <v>38719</v>
      </c>
      <c r="C14" s="34">
        <v>8</v>
      </c>
      <c r="D14" s="34">
        <v>2</v>
      </c>
      <c r="E14" s="34"/>
      <c r="F14" s="34"/>
      <c r="G14" s="34">
        <f t="shared" si="0"/>
        <v>10</v>
      </c>
    </row>
    <row r="15" spans="1:15" s="3" customFormat="1" ht="20.100000000000001" customHeight="1" x14ac:dyDescent="0.2">
      <c r="A15" s="4" t="s">
        <v>13</v>
      </c>
      <c r="B15" s="32">
        <f>IF($G$8="","",$G$8+2)</f>
        <v>38720</v>
      </c>
      <c r="C15" s="34"/>
      <c r="D15" s="34"/>
      <c r="E15" s="34">
        <v>8</v>
      </c>
      <c r="F15" s="34"/>
      <c r="G15" s="34">
        <f t="shared" si="0"/>
        <v>8</v>
      </c>
    </row>
    <row r="16" spans="1:15" s="3" customFormat="1" ht="20.100000000000001" customHeight="1" x14ac:dyDescent="0.2">
      <c r="A16" s="4" t="s">
        <v>14</v>
      </c>
      <c r="B16" s="32">
        <f>IF($G$8="","",$G$8+3)</f>
        <v>38721</v>
      </c>
      <c r="C16" s="34"/>
      <c r="D16" s="34"/>
      <c r="E16" s="34"/>
      <c r="F16" s="34">
        <v>8</v>
      </c>
      <c r="G16" s="34">
        <f t="shared" si="0"/>
        <v>8</v>
      </c>
    </row>
    <row r="17" spans="1:7" s="3" customFormat="1" ht="20.100000000000001" customHeight="1" x14ac:dyDescent="0.2">
      <c r="A17" s="4" t="s">
        <v>15</v>
      </c>
      <c r="B17" s="32">
        <f>IF($G$8="","",$G$8+4)</f>
        <v>38722</v>
      </c>
      <c r="C17" s="34"/>
      <c r="D17" s="34"/>
      <c r="E17" s="34"/>
      <c r="F17" s="34"/>
      <c r="G17" s="34">
        <f t="shared" si="0"/>
        <v>0</v>
      </c>
    </row>
    <row r="18" spans="1:7" s="3" customFormat="1" ht="20.100000000000001" customHeight="1" x14ac:dyDescent="0.2">
      <c r="A18" s="4" t="s">
        <v>9</v>
      </c>
      <c r="B18" s="32">
        <f>IF($G$8="","",$G$8+5)</f>
        <v>38723</v>
      </c>
      <c r="C18" s="34"/>
      <c r="D18" s="34"/>
      <c r="E18" s="34"/>
      <c r="F18" s="34"/>
      <c r="G18" s="34">
        <f t="shared" si="0"/>
        <v>0</v>
      </c>
    </row>
    <row r="19" spans="1:7" s="3" customFormat="1" ht="20.100000000000001" customHeight="1" x14ac:dyDescent="0.2">
      <c r="A19" s="4" t="s">
        <v>10</v>
      </c>
      <c r="B19" s="32">
        <f>IF($G$8="","",$G$8+6)</f>
        <v>38724</v>
      </c>
      <c r="C19" s="34"/>
      <c r="D19" s="34"/>
      <c r="E19" s="34"/>
      <c r="F19" s="34"/>
      <c r="G19" s="34">
        <f t="shared" si="0"/>
        <v>0</v>
      </c>
    </row>
    <row r="20" spans="1:7" s="3" customFormat="1" ht="20.100000000000001" customHeight="1" x14ac:dyDescent="0.2">
      <c r="A20" s="4" t="s">
        <v>11</v>
      </c>
      <c r="B20" s="32">
        <f>IF($G$8="","",$G$8+7)</f>
        <v>38725</v>
      </c>
      <c r="C20" s="34"/>
      <c r="D20" s="34"/>
      <c r="E20" s="34"/>
      <c r="F20" s="34"/>
      <c r="G20" s="34">
        <f t="shared" si="0"/>
        <v>0</v>
      </c>
    </row>
    <row r="21" spans="1:7" s="3" customFormat="1" ht="20.100000000000001" customHeight="1" x14ac:dyDescent="0.2">
      <c r="A21" s="4" t="s">
        <v>12</v>
      </c>
      <c r="B21" s="32">
        <f>IF($G$8="","",$G$8+8)</f>
        <v>38726</v>
      </c>
      <c r="C21" s="34"/>
      <c r="D21" s="34"/>
      <c r="E21" s="34"/>
      <c r="F21" s="34"/>
      <c r="G21" s="34">
        <f t="shared" si="0"/>
        <v>0</v>
      </c>
    </row>
    <row r="22" spans="1:7" s="3" customFormat="1" ht="20.100000000000001" customHeight="1" x14ac:dyDescent="0.2">
      <c r="A22" s="4" t="s">
        <v>13</v>
      </c>
      <c r="B22" s="32">
        <f>IF($G$8="","",$G$8+9)</f>
        <v>38727</v>
      </c>
      <c r="C22" s="34"/>
      <c r="D22" s="34"/>
      <c r="E22" s="34"/>
      <c r="F22" s="34"/>
      <c r="G22" s="34">
        <f t="shared" si="0"/>
        <v>0</v>
      </c>
    </row>
    <row r="23" spans="1:7" s="3" customFormat="1" ht="20.100000000000001" customHeight="1" x14ac:dyDescent="0.2">
      <c r="A23" s="4" t="s">
        <v>14</v>
      </c>
      <c r="B23" s="32">
        <f>IF($G$8="","",$G$8+10)</f>
        <v>38728</v>
      </c>
      <c r="C23" s="34"/>
      <c r="D23" s="34"/>
      <c r="E23" s="34"/>
      <c r="F23" s="34"/>
      <c r="G23" s="34">
        <f t="shared" si="0"/>
        <v>0</v>
      </c>
    </row>
    <row r="24" spans="1:7" s="3" customFormat="1" ht="20.100000000000001" customHeight="1" x14ac:dyDescent="0.2">
      <c r="A24" s="4" t="s">
        <v>15</v>
      </c>
      <c r="B24" s="32">
        <f>IF($G$8="","",$G$8+11)</f>
        <v>38729</v>
      </c>
      <c r="C24" s="34"/>
      <c r="D24" s="34"/>
      <c r="E24" s="34"/>
      <c r="F24" s="34"/>
      <c r="G24" s="34">
        <f t="shared" si="0"/>
        <v>0</v>
      </c>
    </row>
    <row r="25" spans="1:7" s="3" customFormat="1" ht="20.100000000000001" customHeight="1" x14ac:dyDescent="0.2">
      <c r="A25" s="4" t="s">
        <v>9</v>
      </c>
      <c r="B25" s="32">
        <f>IF($G$8="","",$G$8+12)</f>
        <v>38730</v>
      </c>
      <c r="C25" s="34"/>
      <c r="D25" s="34"/>
      <c r="E25" s="34"/>
      <c r="F25" s="34"/>
      <c r="G25" s="34">
        <f t="shared" si="0"/>
        <v>0</v>
      </c>
    </row>
    <row r="26" spans="1:7" s="3" customFormat="1" ht="20.100000000000001" customHeight="1" x14ac:dyDescent="0.2">
      <c r="A26" s="4" t="s">
        <v>10</v>
      </c>
      <c r="B26" s="32">
        <f>IF($G$8="","",$G$8+13)</f>
        <v>38731</v>
      </c>
      <c r="C26" s="34"/>
      <c r="D26" s="34"/>
      <c r="E26" s="34"/>
      <c r="F26" s="34"/>
      <c r="G26" s="34">
        <f t="shared" si="0"/>
        <v>0</v>
      </c>
    </row>
    <row r="27" spans="1:7" s="3" customFormat="1" ht="20.100000000000001" customHeight="1" thickBot="1" x14ac:dyDescent="0.25">
      <c r="A27" s="31"/>
      <c r="B27" s="41" t="s">
        <v>8</v>
      </c>
      <c r="C27" s="35">
        <f>SUBTOTAL(109,Table1[Regular Hours])</f>
        <v>16</v>
      </c>
      <c r="D27" s="35">
        <f>SUBTOTAL(109,Table1[Overtime Hours])</f>
        <v>2</v>
      </c>
      <c r="E27" s="35">
        <f>SUBTOTAL(109,Table1[Sick])</f>
        <v>8</v>
      </c>
      <c r="F27" s="35">
        <f>SUBTOTAL(109,Table1[Vacation])</f>
        <v>8</v>
      </c>
      <c r="G27" s="35">
        <f>SUBTOTAL(109,Table1[Total])</f>
        <v>34</v>
      </c>
    </row>
    <row r="28" spans="1:7" s="3" customFormat="1" ht="19.5" customHeight="1" thickBot="1" x14ac:dyDescent="0.25">
      <c r="A28" s="15"/>
      <c r="B28" s="42" t="s">
        <v>17</v>
      </c>
      <c r="C28" s="36">
        <v>10</v>
      </c>
      <c r="D28" s="37">
        <v>15</v>
      </c>
      <c r="E28" s="37">
        <v>10</v>
      </c>
      <c r="F28" s="37">
        <v>10</v>
      </c>
      <c r="G28" s="38"/>
    </row>
    <row r="29" spans="1:7" s="3" customFormat="1" ht="19.5" customHeight="1" x14ac:dyDescent="0.2">
      <c r="A29" s="17"/>
      <c r="B29" s="43" t="s">
        <v>16</v>
      </c>
      <c r="C29" s="39">
        <f>SUM(C28*Table1[[#Totals],[Regular Hours]])</f>
        <v>160</v>
      </c>
      <c r="D29" s="39">
        <f>SUM(D28*Table1[[#Totals],[Overtime Hours]])</f>
        <v>30</v>
      </c>
      <c r="E29" s="39">
        <f>SUM(E28*Table1[[#Totals],[Sick]])</f>
        <v>80</v>
      </c>
      <c r="F29" s="39">
        <f>SUM(F28*Table1[[#Totals],[Vacation]])</f>
        <v>80</v>
      </c>
      <c r="G29" s="40">
        <f>SUM(C29:F29)</f>
        <v>350</v>
      </c>
    </row>
    <row r="32" spans="1:7" x14ac:dyDescent="0.2">
      <c r="A32" s="16"/>
      <c r="B32" s="16"/>
      <c r="C32" s="16"/>
      <c r="D32" s="16"/>
      <c r="E32" s="16"/>
      <c r="F32" s="16"/>
      <c r="G32" s="16"/>
    </row>
    <row r="33" spans="1:7" x14ac:dyDescent="0.2">
      <c r="A33" s="24"/>
      <c r="B33" s="24"/>
      <c r="C33" s="24"/>
      <c r="D33" s="24"/>
      <c r="E33" s="25"/>
      <c r="F33" s="24"/>
      <c r="G33" s="24"/>
    </row>
    <row r="34" spans="1:7" s="12" customFormat="1" ht="27.95" customHeight="1" x14ac:dyDescent="0.2">
      <c r="A34" s="44" t="s">
        <v>24</v>
      </c>
      <c r="B34" s="44"/>
      <c r="C34" s="26"/>
      <c r="D34" s="26"/>
      <c r="E34" s="27"/>
      <c r="F34" s="28" t="s">
        <v>20</v>
      </c>
      <c r="G34" s="26"/>
    </row>
    <row r="35" spans="1:7" s="12" customFormat="1" ht="20.100000000000001" customHeight="1" x14ac:dyDescent="0.2">
      <c r="A35" s="45" t="s">
        <v>25</v>
      </c>
      <c r="B35" s="45"/>
      <c r="C35" s="29"/>
      <c r="D35" s="29"/>
      <c r="E35" s="27"/>
      <c r="F35" s="30" t="s">
        <v>20</v>
      </c>
      <c r="G35" s="29"/>
    </row>
  </sheetData>
  <mergeCells count="13">
    <mergeCell ref="A34:B34"/>
    <mergeCell ref="A35:B35"/>
    <mergeCell ref="F7:G7"/>
    <mergeCell ref="A1:G1"/>
    <mergeCell ref="A2:E2"/>
    <mergeCell ref="E8:F8"/>
    <mergeCell ref="E9:F9"/>
    <mergeCell ref="A7:B7"/>
    <mergeCell ref="A8:B8"/>
    <mergeCell ref="A9:B9"/>
    <mergeCell ref="C7:D7"/>
    <mergeCell ref="C8:D8"/>
    <mergeCell ref="C9:D9"/>
  </mergeCells>
  <phoneticPr fontId="0" type="noConversion"/>
  <printOptions horizontalCentered="1"/>
  <pageMargins left="0.5" right="0.5" top="0.75" bottom="0.75" header="0.5" footer="0"/>
  <pageSetup scale="85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29779EC-961A-45FF-A881-63D90FDCE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time sheet</dc:title>
  <dc:creator/>
  <cp:keywords/>
  <cp:lastModifiedBy/>
  <dcterms:created xsi:type="dcterms:W3CDTF">2014-10-04T16:10:09Z</dcterms:created>
  <dcterms:modified xsi:type="dcterms:W3CDTF">2014-10-04T16:10:09Z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TC101962009990</vt:lpwstr>
  </property>
</Properties>
</file>