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4000" windowHeight="13935"/>
  </bookViews>
  <sheets>
    <sheet name="BUDGET SUMMARY" sheetId="2" r:id="rId1"/>
    <sheet name="PROFIT &amp; LOSS CHART" sheetId="3" r:id="rId2"/>
    <sheet name="BALANCE CHART" sheetId="4" r:id="rId3"/>
  </sheets>
  <definedNames>
    <definedName name="_xlnm.Print_Titles" localSheetId="0">'BUDGET SUMMARY'!$3:$4</definedName>
  </definedNames>
  <calcPr calcId="152511"/>
</workbook>
</file>

<file path=xl/calcChain.xml><?xml version="1.0" encoding="utf-8"?>
<calcChain xmlns="http://schemas.openxmlformats.org/spreadsheetml/2006/main">
  <c r="B4" i="4" l="1"/>
  <c r="B3" i="4"/>
  <c r="B4" i="3"/>
  <c r="B3" i="3"/>
  <c r="C43" i="2" l="1"/>
  <c r="H39" i="2"/>
  <c r="H38" i="2"/>
  <c r="H37" i="2"/>
  <c r="H36" i="2"/>
  <c r="E39" i="2"/>
  <c r="E38" i="2"/>
  <c r="E37" i="2"/>
  <c r="E36" i="2"/>
  <c r="H33" i="2"/>
  <c r="H32" i="2"/>
  <c r="H31" i="2"/>
  <c r="H30" i="2"/>
  <c r="E33" i="2"/>
  <c r="E32" i="2"/>
  <c r="E31" i="2"/>
  <c r="E30" i="2"/>
  <c r="C28" i="2"/>
  <c r="D28" i="2"/>
  <c r="E28" i="2" s="1"/>
  <c r="G28" i="2"/>
  <c r="H28" i="2" s="1"/>
  <c r="F28" i="2"/>
  <c r="H27" i="2"/>
  <c r="H26" i="2"/>
  <c r="H25" i="2"/>
  <c r="H24" i="2"/>
  <c r="H23" i="2"/>
  <c r="E27" i="2"/>
  <c r="E26" i="2"/>
  <c r="E25" i="2"/>
  <c r="E24" i="2"/>
  <c r="E23" i="2"/>
  <c r="H20" i="2"/>
  <c r="G20" i="2"/>
  <c r="E20" i="2"/>
  <c r="D20" i="2"/>
  <c r="H19" i="2"/>
  <c r="H18" i="2"/>
  <c r="E19" i="2"/>
  <c r="E18" i="2"/>
  <c r="H16" i="2"/>
  <c r="H15" i="2"/>
  <c r="H14" i="2"/>
  <c r="H12" i="2"/>
  <c r="H10" i="2"/>
  <c r="H9" i="2"/>
  <c r="E12" i="2"/>
  <c r="D11" i="2"/>
  <c r="E11" i="2" s="1"/>
  <c r="E10" i="2"/>
  <c r="E9" i="2"/>
  <c r="F20" i="2" l="1"/>
  <c r="C20" i="2"/>
  <c r="E16" i="2"/>
  <c r="E15" i="2"/>
  <c r="E14" i="2"/>
  <c r="G11" i="2"/>
  <c r="F11" i="2"/>
  <c r="H11" i="2" s="1"/>
  <c r="C11" i="2"/>
</calcChain>
</file>

<file path=xl/sharedStrings.xml><?xml version="1.0" encoding="utf-8"?>
<sst xmlns="http://schemas.openxmlformats.org/spreadsheetml/2006/main" count="75" uniqueCount="60">
  <si>
    <t>Gray cells are calculated for you and generally should not be altered.</t>
  </si>
  <si>
    <t>Profit and Loss Summary</t>
  </si>
  <si>
    <t>May Actuals</t>
  </si>
  <si>
    <t>May Targets</t>
  </si>
  <si>
    <t>Monthly Variance</t>
  </si>
  <si>
    <t>YTD Actuals</t>
  </si>
  <si>
    <t>YTD Targets</t>
  </si>
  <si>
    <t>YTD Variance</t>
  </si>
  <si>
    <t>Notes</t>
  </si>
  <si>
    <t>Revenue</t>
  </si>
  <si>
    <t>We exceeded our May revenue target by 9%, due to stronger execution in the West region.</t>
  </si>
  <si>
    <t>Gross margin</t>
  </si>
  <si>
    <t>Gross margin percentage</t>
  </si>
  <si>
    <t>Sales from new products</t>
  </si>
  <si>
    <t>Regional Sales Breakdown:</t>
  </si>
  <si>
    <t>Northeast region</t>
  </si>
  <si>
    <t>Central region</t>
  </si>
  <si>
    <t>West region</t>
  </si>
  <si>
    <t>Expenses &amp; Margin:</t>
  </si>
  <si>
    <t>SG&amp;A expenses</t>
  </si>
  <si>
    <t>Pretax operating profit (loss)</t>
  </si>
  <si>
    <t>Operating margin</t>
  </si>
  <si>
    <t>Balance Sheet Summary</t>
  </si>
  <si>
    <t>Period end cash flow</t>
  </si>
  <si>
    <t>Cash flow differential was due to cash settlement of legal dispute with Litware, Inc. on May 8.</t>
  </si>
  <si>
    <t>Accounts receivable</t>
  </si>
  <si>
    <t>Inventory</t>
  </si>
  <si>
    <t>Total liquid assets</t>
  </si>
  <si>
    <t>Assets required by debt covenants</t>
  </si>
  <si>
    <t>Debt covenant buffer</t>
  </si>
  <si>
    <t>Other Balance Sheet Items:</t>
  </si>
  <si>
    <t>Property, plant, and equipment</t>
  </si>
  <si>
    <t>Differential due to purchase of new bursting machine in Plant B.</t>
  </si>
  <si>
    <t>Accounts payable</t>
  </si>
  <si>
    <t>Long-term liabilities</t>
  </si>
  <si>
    <t>Shareholder equity</t>
  </si>
  <si>
    <t>Operating Metrics Summary</t>
  </si>
  <si>
    <t>Number of defects per 1,000 widgets produced</t>
  </si>
  <si>
    <t>Quality issues were from incorrect paint applied on prod. line 3; manager implemented new detective controls.</t>
  </si>
  <si>
    <t>Production capacity—units per month</t>
  </si>
  <si>
    <t>Days of sales outstanding</t>
  </si>
  <si>
    <t>Number of new orders</t>
  </si>
  <si>
    <t>Competitive Summary</t>
  </si>
  <si>
    <t>Contoso, Ltd.</t>
  </si>
  <si>
    <t>Competitor 1</t>
  </si>
  <si>
    <t>Competitor 2</t>
  </si>
  <si>
    <t>Competitor 3</t>
  </si>
  <si>
    <t>Competitor 4</t>
  </si>
  <si>
    <t>Other</t>
  </si>
  <si>
    <t>Market share</t>
  </si>
  <si>
    <t>Market share increased due to strength of new product sales.</t>
  </si>
  <si>
    <t>Revenue (YTD)</t>
  </si>
  <si>
    <t>New product introductions (YTD)</t>
  </si>
  <si>
    <t>Number of field salespeople (estimated)</t>
  </si>
  <si>
    <t>N/A</t>
  </si>
  <si>
    <t>[Date]</t>
  </si>
  <si>
    <t>[Company Name]</t>
  </si>
  <si>
    <t>PROFIT AND LOSS SUMMARY CHART</t>
  </si>
  <si>
    <t>BALANCE SHEET SUMMARY CHART</t>
  </si>
  <si>
    <t>BUDGET SUMMARY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</si>
</sst>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0.0%"/>
    <numFmt numFmtId="167" formatCode="&quot;$&quot;#,##0.00"/>
    <numFmt numFmtId="168" formatCode="#,##0.0_);[Red]\(#,##0.0\)"/>
  </numFmts>
  <fonts count="11" x14ac:knownFonts="1">
    <font>
      <sz val="10"/>
      <color theme="1" tint="0.24994659260841701"/>
      <name val="Trebuchet MS"/>
      <family val="2"/>
      <scheme val="minor"/>
    </font>
    <font>
      <sz val="10"/>
      <color theme="1"/>
      <name val="Arial"/>
      <family val="2"/>
    </font>
    <font>
      <sz val="10"/>
      <color theme="1"/>
      <name val="Trebuchet MS"/>
      <family val="2"/>
      <scheme val="minor"/>
    </font>
    <font>
      <i/>
      <sz val="9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i/>
      <sz val="10"/>
      <color theme="1"/>
      <name val="Trebuchet MS"/>
      <family val="2"/>
      <scheme val="minor"/>
    </font>
    <font>
      <b/>
      <sz val="16"/>
      <color theme="1" tint="0.34998626667073579"/>
      <name val="Microsoft Sans Serif"/>
      <family val="2"/>
      <scheme val="major"/>
    </font>
    <font>
      <sz val="24"/>
      <color theme="1" tint="0.24994659260841701"/>
      <name val="Microsoft Sans Serif"/>
      <family val="2"/>
      <scheme val="major"/>
    </font>
    <font>
      <b/>
      <sz val="12"/>
      <color theme="1" tint="0.34998626667073579"/>
      <name val="Microsoft Sans Serif"/>
      <family val="2"/>
      <scheme val="major"/>
    </font>
    <font>
      <b/>
      <sz val="10"/>
      <color theme="1" tint="0.24994659260841701"/>
      <name val="Microsoft Sans Serif"/>
      <family val="2"/>
      <scheme val="major"/>
    </font>
    <font>
      <b/>
      <sz val="10"/>
      <color theme="1" tint="0.24994659260841701"/>
      <name val="Trebuchet MS"/>
      <family val="2"/>
      <scheme val="minor"/>
    </font>
  </fonts>
  <fills count="3">
    <fill>
      <patternFill patternType="none"/>
    </fill>
    <fill>
      <patternFill patternType="gray125"/>
    </fill>
    <fill>
      <patternFill patternType="lightUp">
        <fgColor theme="3" tint="0.24994659260841701"/>
        <bgColor indexed="65"/>
      </patternFill>
    </fill>
  </fills>
  <borders count="7">
    <border>
      <left/>
      <right/>
      <top/>
      <bottom/>
      <diagonal/>
    </border>
    <border>
      <left/>
      <right/>
      <top/>
      <bottom style="thick">
        <color theme="3" tint="0.2499465926084170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</borders>
  <cellStyleXfs count="5">
    <xf numFmtId="0" fontId="0" fillId="0" borderId="0">
      <alignment vertical="center"/>
    </xf>
    <xf numFmtId="0" fontId="6" fillId="0" borderId="0" applyNumberFormat="0" applyFill="0" applyProtection="0"/>
    <xf numFmtId="0" fontId="7" fillId="0" borderId="1" applyNumberFormat="0" applyFill="0" applyProtection="0">
      <alignment vertical="center"/>
    </xf>
    <xf numFmtId="0" fontId="8" fillId="0" borderId="0" applyNumberFormat="0" applyFill="0" applyProtection="0"/>
    <xf numFmtId="0" fontId="9" fillId="0" borderId="0" applyNumberFormat="0" applyFill="0" applyBorder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Alignment="1"/>
    <xf numFmtId="0" fontId="2" fillId="0" borderId="0" xfId="0" applyFont="1">
      <alignment vertical="center"/>
    </xf>
    <xf numFmtId="0" fontId="6" fillId="0" borderId="0" xfId="1" applyNumberFormat="1" applyAlignment="1"/>
    <xf numFmtId="0" fontId="7" fillId="0" borderId="1" xfId="2" applyNumberFormat="1" applyAlignment="1"/>
    <xf numFmtId="0" fontId="0" fillId="0" borderId="3" xfId="0" applyBorder="1" applyAlignment="1">
      <alignment horizontal="center" vertical="center"/>
    </xf>
    <xf numFmtId="10" fontId="0" fillId="0" borderId="5" xfId="0" applyNumberFormat="1" applyBorder="1" applyAlignment="1">
      <alignment horizontal="right" vertical="center"/>
    </xf>
    <xf numFmtId="167" fontId="0" fillId="0" borderId="2" xfId="0" applyNumberFormat="1" applyBorder="1" applyAlignment="1">
      <alignment horizontal="right" vertical="center"/>
    </xf>
    <xf numFmtId="38" fontId="0" fillId="0" borderId="2" xfId="0" applyNumberFormat="1" applyBorder="1" applyAlignment="1">
      <alignment horizontal="right" vertical="center"/>
    </xf>
    <xf numFmtId="168" fontId="0" fillId="0" borderId="5" xfId="0" applyNumberFormat="1" applyBorder="1" applyAlignment="1">
      <alignment horizontal="right" vertical="center"/>
    </xf>
    <xf numFmtId="167" fontId="0" fillId="0" borderId="5" xfId="0" applyNumberFormat="1" applyFill="1" applyBorder="1" applyAlignment="1">
      <alignment horizontal="right" vertical="center"/>
    </xf>
    <xf numFmtId="165" fontId="0" fillId="0" borderId="5" xfId="0" applyNumberFormat="1" applyFill="1" applyBorder="1" applyAlignment="1">
      <alignment horizontal="right" vertical="center"/>
    </xf>
    <xf numFmtId="167" fontId="0" fillId="0" borderId="4" xfId="0" applyNumberFormat="1" applyFill="1" applyBorder="1" applyAlignment="1">
      <alignment horizontal="right" vertical="center"/>
    </xf>
    <xf numFmtId="165" fontId="0" fillId="0" borderId="4" xfId="0" applyNumberFormat="1" applyFill="1" applyBorder="1" applyAlignment="1">
      <alignment horizontal="right" vertical="center"/>
    </xf>
    <xf numFmtId="167" fontId="0" fillId="0" borderId="3" xfId="0" applyNumberFormat="1" applyFill="1" applyBorder="1" applyAlignment="1">
      <alignment horizontal="right" vertical="center"/>
    </xf>
    <xf numFmtId="165" fontId="0" fillId="0" borderId="3" xfId="0" applyNumberFormat="1" applyFill="1" applyBorder="1" applyAlignment="1">
      <alignment horizontal="right" vertical="center"/>
    </xf>
    <xf numFmtId="167" fontId="0" fillId="0" borderId="6" xfId="0" applyNumberFormat="1" applyFill="1" applyBorder="1" applyAlignment="1">
      <alignment horizontal="right" vertical="center"/>
    </xf>
    <xf numFmtId="165" fontId="0" fillId="0" borderId="6" xfId="0" applyNumberFormat="1" applyFill="1" applyBorder="1" applyAlignment="1">
      <alignment horizontal="right" vertical="center"/>
    </xf>
    <xf numFmtId="164" fontId="4" fillId="0" borderId="5" xfId="0" applyNumberFormat="1" applyFont="1" applyFill="1" applyBorder="1" applyAlignment="1">
      <alignment horizontal="right" vertical="center"/>
    </xf>
    <xf numFmtId="167" fontId="0" fillId="0" borderId="2" xfId="0" applyNumberFormat="1" applyFill="1" applyBorder="1" applyAlignment="1">
      <alignment horizontal="right" vertical="center"/>
    </xf>
    <xf numFmtId="165" fontId="0" fillId="0" borderId="2" xfId="0" applyNumberFormat="1" applyFill="1" applyBorder="1" applyAlignment="1">
      <alignment horizontal="right" vertical="center"/>
    </xf>
    <xf numFmtId="9" fontId="0" fillId="0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0" fontId="7" fillId="0" borderId="1" xfId="2" applyNumberForma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1" applyNumberFormat="1" applyAlignment="1">
      <alignment horizontal="left" vertical="center"/>
    </xf>
    <xf numFmtId="0" fontId="2" fillId="0" borderId="0" xfId="0" applyNumberFormat="1" applyFont="1" applyAlignment="1">
      <alignment vertical="center"/>
    </xf>
    <xf numFmtId="15" fontId="8" fillId="0" borderId="0" xfId="3" applyNumberFormat="1" applyAlignment="1">
      <alignment horizontal="left" vertical="center"/>
    </xf>
    <xf numFmtId="0" fontId="3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vertical="center"/>
    </xf>
    <xf numFmtId="0" fontId="9" fillId="0" borderId="3" xfId="4" applyNumberFormat="1" applyBorder="1" applyAlignment="1">
      <alignment vertical="center"/>
    </xf>
    <xf numFmtId="0" fontId="2" fillId="0" borderId="4" xfId="0" applyNumberFormat="1" applyFont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166" fontId="5" fillId="0" borderId="2" xfId="0" applyNumberFormat="1" applyFont="1" applyFill="1" applyBorder="1" applyAlignment="1">
      <alignment horizontal="right" vertical="center"/>
    </xf>
    <xf numFmtId="0" fontId="2" fillId="0" borderId="3" xfId="0" applyNumberFormat="1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4" fillId="0" borderId="5" xfId="0" applyNumberFormat="1" applyFont="1" applyFill="1" applyBorder="1" applyAlignment="1">
      <alignment horizontal="right" vertical="center"/>
    </xf>
    <xf numFmtId="0" fontId="4" fillId="2" borderId="4" xfId="0" applyNumberFormat="1" applyFont="1" applyFill="1" applyBorder="1" applyAlignment="1">
      <alignment horizontal="right" vertical="center"/>
    </xf>
    <xf numFmtId="166" fontId="5" fillId="0" borderId="0" xfId="0" applyNumberFormat="1" applyFont="1" applyBorder="1" applyAlignment="1">
      <alignment horizontal="right" vertical="center"/>
    </xf>
    <xf numFmtId="0" fontId="2" fillId="0" borderId="0" xfId="0" applyNumberFormat="1" applyFont="1" applyBorder="1" applyAlignment="1">
      <alignment horizontal="left" vertical="center" wrapText="1"/>
    </xf>
    <xf numFmtId="164" fontId="4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5" fontId="8" fillId="0" borderId="0" xfId="3" applyNumberFormat="1" applyAlignment="1">
      <alignment horizontal="left"/>
    </xf>
  </cellXfs>
  <cellStyles count="5"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660066"/>
      <color rgb="FFCCFFFF"/>
      <color rgb="FF993366"/>
      <color rgb="FF9999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'BUDGET SUMMARY'!$C$8</c:f>
              <c:strCache>
                <c:ptCount val="1"/>
                <c:pt idx="0">
                  <c:v>May Actuals</c:v>
                </c:pt>
              </c:strCache>
            </c:strRef>
          </c:tx>
          <c:spPr>
            <a:noFill/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invertIfNegative val="0"/>
          <c:cat>
            <c:strRef>
              <c:f>('BUDGET SUMMARY'!$B$9,'BUDGET SUMMARY'!$B$10,'BUDGET SUMMARY'!$B$12,'BUDGET SUMMARY'!$B$18,'BUDGET SUMMARY'!$B$19)</c:f>
              <c:strCache>
                <c:ptCount val="5"/>
                <c:pt idx="0">
                  <c:v>Revenue</c:v>
                </c:pt>
                <c:pt idx="1">
                  <c:v>Gross margin</c:v>
                </c:pt>
                <c:pt idx="2">
                  <c:v>Sales from new products</c:v>
                </c:pt>
                <c:pt idx="3">
                  <c:v>SG&amp;A expenses</c:v>
                </c:pt>
                <c:pt idx="4">
                  <c:v>Pretax operating profit (loss)</c:v>
                </c:pt>
              </c:strCache>
            </c:strRef>
          </c:cat>
          <c:val>
            <c:numRef>
              <c:f>('BUDGET SUMMARY'!$C$9,'BUDGET SUMMARY'!$C$10,'BUDGET SUMMARY'!$C$12,'BUDGET SUMMARY'!$C$18,'BUDGET SUMMARY'!$C$19)</c:f>
              <c:numCache>
                <c:formatCode>"$"#,##0.00</c:formatCode>
                <c:ptCount val="5"/>
                <c:pt idx="0">
                  <c:v>1200000</c:v>
                </c:pt>
                <c:pt idx="1">
                  <c:v>150000</c:v>
                </c:pt>
                <c:pt idx="2">
                  <c:v>200000</c:v>
                </c:pt>
                <c:pt idx="3">
                  <c:v>100000</c:v>
                </c:pt>
                <c:pt idx="4">
                  <c:v>50000</c:v>
                </c:pt>
              </c:numCache>
            </c:numRef>
          </c:val>
        </c:ser>
        <c:ser>
          <c:idx val="1"/>
          <c:order val="1"/>
          <c:tx>
            <c:strRef>
              <c:f>'BUDGET SUMMARY'!$D$8</c:f>
              <c:strCache>
                <c:ptCount val="1"/>
                <c:pt idx="0">
                  <c:v>May Targets</c:v>
                </c:pt>
              </c:strCache>
            </c:strRef>
          </c:tx>
          <c:spPr>
            <a:noFill/>
            <a:ln w="25400" cap="flat" cmpd="sng" algn="ctr">
              <a:solidFill>
                <a:schemeClr val="accent2"/>
              </a:solidFill>
              <a:miter lim="800000"/>
            </a:ln>
            <a:effectLst/>
          </c:spPr>
          <c:invertIfNegative val="0"/>
          <c:cat>
            <c:strRef>
              <c:f>('BUDGET SUMMARY'!$B$9,'BUDGET SUMMARY'!$B$10,'BUDGET SUMMARY'!$B$12,'BUDGET SUMMARY'!$B$18,'BUDGET SUMMARY'!$B$19)</c:f>
              <c:strCache>
                <c:ptCount val="5"/>
                <c:pt idx="0">
                  <c:v>Revenue</c:v>
                </c:pt>
                <c:pt idx="1">
                  <c:v>Gross margin</c:v>
                </c:pt>
                <c:pt idx="2">
                  <c:v>Sales from new products</c:v>
                </c:pt>
                <c:pt idx="3">
                  <c:v>SG&amp;A expenses</c:v>
                </c:pt>
                <c:pt idx="4">
                  <c:v>Pretax operating profit (loss)</c:v>
                </c:pt>
              </c:strCache>
            </c:strRef>
          </c:cat>
          <c:val>
            <c:numRef>
              <c:f>('BUDGET SUMMARY'!$D$9,'BUDGET SUMMARY'!$D$10,'BUDGET SUMMARY'!$D$12,'BUDGET SUMMARY'!$D$18,'BUDGET SUMMARY'!$D$19)</c:f>
              <c:numCache>
                <c:formatCode>"$"#,##0.00</c:formatCode>
                <c:ptCount val="5"/>
                <c:pt idx="0">
                  <c:v>1100000</c:v>
                </c:pt>
                <c:pt idx="1">
                  <c:v>160000</c:v>
                </c:pt>
                <c:pt idx="2">
                  <c:v>150000</c:v>
                </c:pt>
                <c:pt idx="3">
                  <c:v>120000</c:v>
                </c:pt>
                <c:pt idx="4">
                  <c:v>40000</c:v>
                </c:pt>
              </c:numCache>
            </c:numRef>
          </c:val>
        </c:ser>
        <c:ser>
          <c:idx val="2"/>
          <c:order val="2"/>
          <c:tx>
            <c:strRef>
              <c:f>'BUDGET SUMMARY'!$F$8</c:f>
              <c:strCache>
                <c:ptCount val="1"/>
                <c:pt idx="0">
                  <c:v>YTD Actuals</c:v>
                </c:pt>
              </c:strCache>
            </c:strRef>
          </c:tx>
          <c:spPr>
            <a:noFill/>
            <a:ln w="25400" cap="flat" cmpd="sng" algn="ctr">
              <a:solidFill>
                <a:schemeClr val="accent3"/>
              </a:solidFill>
              <a:miter lim="800000"/>
            </a:ln>
            <a:effectLst/>
          </c:spPr>
          <c:invertIfNegative val="0"/>
          <c:cat>
            <c:strRef>
              <c:f>('BUDGET SUMMARY'!$B$9,'BUDGET SUMMARY'!$B$10,'BUDGET SUMMARY'!$B$12,'BUDGET SUMMARY'!$B$18,'BUDGET SUMMARY'!$B$19)</c:f>
              <c:strCache>
                <c:ptCount val="5"/>
                <c:pt idx="0">
                  <c:v>Revenue</c:v>
                </c:pt>
                <c:pt idx="1">
                  <c:v>Gross margin</c:v>
                </c:pt>
                <c:pt idx="2">
                  <c:v>Sales from new products</c:v>
                </c:pt>
                <c:pt idx="3">
                  <c:v>SG&amp;A expenses</c:v>
                </c:pt>
                <c:pt idx="4">
                  <c:v>Pretax operating profit (loss)</c:v>
                </c:pt>
              </c:strCache>
            </c:strRef>
          </c:cat>
          <c:val>
            <c:numRef>
              <c:f>('BUDGET SUMMARY'!$F$9,'BUDGET SUMMARY'!$F$10,'BUDGET SUMMARY'!$F$12,'BUDGET SUMMARY'!$F$18,'BUDGET SUMMARY'!$F$19)</c:f>
              <c:numCache>
                <c:formatCode>"$"#,##0.00_);[Red]\("$"#,##0.00\)</c:formatCode>
                <c:ptCount val="5"/>
                <c:pt idx="0">
                  <c:v>6200000</c:v>
                </c:pt>
                <c:pt idx="1">
                  <c:v>640000</c:v>
                </c:pt>
                <c:pt idx="2">
                  <c:v>900000</c:v>
                </c:pt>
                <c:pt idx="3">
                  <c:v>500000</c:v>
                </c:pt>
                <c:pt idx="4">
                  <c:v>140000</c:v>
                </c:pt>
              </c:numCache>
            </c:numRef>
          </c:val>
        </c:ser>
        <c:ser>
          <c:idx val="3"/>
          <c:order val="3"/>
          <c:tx>
            <c:strRef>
              <c:f>'BUDGET SUMMARY'!$G$8</c:f>
              <c:strCache>
                <c:ptCount val="1"/>
                <c:pt idx="0">
                  <c:v>YTD Targets</c:v>
                </c:pt>
              </c:strCache>
            </c:strRef>
          </c:tx>
          <c:spPr>
            <a:noFill/>
            <a:ln w="25400" cap="flat" cmpd="sng" algn="ctr">
              <a:solidFill>
                <a:schemeClr val="accent4"/>
              </a:solidFill>
              <a:miter lim="800000"/>
            </a:ln>
            <a:effectLst/>
          </c:spPr>
          <c:invertIfNegative val="0"/>
          <c:cat>
            <c:strRef>
              <c:f>('BUDGET SUMMARY'!$B$9,'BUDGET SUMMARY'!$B$10,'BUDGET SUMMARY'!$B$12,'BUDGET SUMMARY'!$B$18,'BUDGET SUMMARY'!$B$19)</c:f>
              <c:strCache>
                <c:ptCount val="5"/>
                <c:pt idx="0">
                  <c:v>Revenue</c:v>
                </c:pt>
                <c:pt idx="1">
                  <c:v>Gross margin</c:v>
                </c:pt>
                <c:pt idx="2">
                  <c:v>Sales from new products</c:v>
                </c:pt>
                <c:pt idx="3">
                  <c:v>SG&amp;A expenses</c:v>
                </c:pt>
                <c:pt idx="4">
                  <c:v>Pretax operating profit (loss)</c:v>
                </c:pt>
              </c:strCache>
            </c:strRef>
          </c:cat>
          <c:val>
            <c:numRef>
              <c:f>('BUDGET SUMMARY'!$G$9,'BUDGET SUMMARY'!$G$10,'BUDGET SUMMARY'!$G$12,'BUDGET SUMMARY'!$G$18,'BUDGET SUMMARY'!$G$19)</c:f>
              <c:numCache>
                <c:formatCode>"$"#,##0.00_);[Red]\("$"#,##0.00\)</c:formatCode>
                <c:ptCount val="5"/>
                <c:pt idx="0">
                  <c:v>6000000</c:v>
                </c:pt>
                <c:pt idx="1">
                  <c:v>750000</c:v>
                </c:pt>
                <c:pt idx="2">
                  <c:v>750000</c:v>
                </c:pt>
                <c:pt idx="3">
                  <c:v>600000</c:v>
                </c:pt>
                <c:pt idx="4">
                  <c:v>150000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35"/>
        <c:axId val="655977040"/>
        <c:axId val="655978216"/>
      </c:barChart>
      <c:catAx>
        <c:axId val="6559770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655978216"/>
        <c:crosses val="autoZero"/>
        <c:auto val="1"/>
        <c:lblAlgn val="ctr"/>
        <c:lblOffset val="100"/>
        <c:noMultiLvlLbl val="0"/>
      </c:catAx>
      <c:valAx>
        <c:axId val="655978216"/>
        <c:scaling>
          <c:orientation val="minMax"/>
        </c:scaling>
        <c:delete val="0"/>
        <c:axPos val="l"/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655977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'BUDGET SUMMARY'!$C$22</c:f>
              <c:strCache>
                <c:ptCount val="1"/>
                <c:pt idx="0">
                  <c:v>May Actuals</c:v>
                </c:pt>
              </c:strCache>
            </c:strRef>
          </c:tx>
          <c:spPr>
            <a:noFill/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invertIfNegative val="0"/>
          <c:cat>
            <c:strRef>
              <c:f>('BUDGET SUMMARY'!$B$23,'BUDGET SUMMARY'!$B$24,'BUDGET SUMMARY'!$B$25,'BUDGET SUMMARY'!$B$30,'BUDGET SUMMARY'!$B$31,'BUDGET SUMMARY'!$B$32)</c:f>
              <c:strCache>
                <c:ptCount val="6"/>
                <c:pt idx="0">
                  <c:v>Period end cash flow</c:v>
                </c:pt>
                <c:pt idx="1">
                  <c:v>Accounts receivable</c:v>
                </c:pt>
                <c:pt idx="2">
                  <c:v>Inventory</c:v>
                </c:pt>
                <c:pt idx="3">
                  <c:v>Property, plant, and equipment</c:v>
                </c:pt>
                <c:pt idx="4">
                  <c:v>Accounts payable</c:v>
                </c:pt>
                <c:pt idx="5">
                  <c:v>Long-term liabilities</c:v>
                </c:pt>
              </c:strCache>
            </c:strRef>
          </c:cat>
          <c:val>
            <c:numRef>
              <c:f>('BUDGET SUMMARY'!$C$23,'BUDGET SUMMARY'!$C$24,'BUDGET SUMMARY'!$C$25,'BUDGET SUMMARY'!$C$30,'BUDGET SUMMARY'!$C$31,'BUDGET SUMMARY'!$C$32)</c:f>
              <c:numCache>
                <c:formatCode>"$"#,##0.00</c:formatCode>
                <c:ptCount val="6"/>
                <c:pt idx="0">
                  <c:v>35000</c:v>
                </c:pt>
                <c:pt idx="1">
                  <c:v>20000</c:v>
                </c:pt>
                <c:pt idx="2">
                  <c:v>25000</c:v>
                </c:pt>
                <c:pt idx="3">
                  <c:v>80000</c:v>
                </c:pt>
                <c:pt idx="4">
                  <c:v>60000</c:v>
                </c:pt>
                <c:pt idx="5">
                  <c:v>30000</c:v>
                </c:pt>
              </c:numCache>
            </c:numRef>
          </c:val>
        </c:ser>
        <c:ser>
          <c:idx val="1"/>
          <c:order val="1"/>
          <c:tx>
            <c:strRef>
              <c:f>'BUDGET SUMMARY'!$D$22</c:f>
              <c:strCache>
                <c:ptCount val="1"/>
                <c:pt idx="0">
                  <c:v>May Targets</c:v>
                </c:pt>
              </c:strCache>
            </c:strRef>
          </c:tx>
          <c:spPr>
            <a:noFill/>
            <a:ln w="25400" cap="flat" cmpd="sng" algn="ctr">
              <a:solidFill>
                <a:schemeClr val="accent2"/>
              </a:solidFill>
              <a:miter lim="800000"/>
            </a:ln>
            <a:effectLst/>
          </c:spPr>
          <c:invertIfNegative val="0"/>
          <c:cat>
            <c:strRef>
              <c:f>('BUDGET SUMMARY'!$B$23,'BUDGET SUMMARY'!$B$24,'BUDGET SUMMARY'!$B$25,'BUDGET SUMMARY'!$B$30,'BUDGET SUMMARY'!$B$31,'BUDGET SUMMARY'!$B$32)</c:f>
              <c:strCache>
                <c:ptCount val="6"/>
                <c:pt idx="0">
                  <c:v>Period end cash flow</c:v>
                </c:pt>
                <c:pt idx="1">
                  <c:v>Accounts receivable</c:v>
                </c:pt>
                <c:pt idx="2">
                  <c:v>Inventory</c:v>
                </c:pt>
                <c:pt idx="3">
                  <c:v>Property, plant, and equipment</c:v>
                </c:pt>
                <c:pt idx="4">
                  <c:v>Accounts payable</c:v>
                </c:pt>
                <c:pt idx="5">
                  <c:v>Long-term liabilities</c:v>
                </c:pt>
              </c:strCache>
            </c:strRef>
          </c:cat>
          <c:val>
            <c:numRef>
              <c:f>('BUDGET SUMMARY'!$D$23,'BUDGET SUMMARY'!$D$24,'BUDGET SUMMARY'!$D$25,'BUDGET SUMMARY'!$D$30,'BUDGET SUMMARY'!$D$31,'BUDGET SUMMARY'!$D$32)</c:f>
              <c:numCache>
                <c:formatCode>"$"#,##0.00</c:formatCode>
                <c:ptCount val="6"/>
                <c:pt idx="0">
                  <c:v>50000</c:v>
                </c:pt>
                <c:pt idx="1">
                  <c:v>22000</c:v>
                </c:pt>
                <c:pt idx="2">
                  <c:v>30000</c:v>
                </c:pt>
                <c:pt idx="3">
                  <c:v>78000</c:v>
                </c:pt>
                <c:pt idx="4">
                  <c:v>60000</c:v>
                </c:pt>
                <c:pt idx="5">
                  <c:v>31000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35"/>
        <c:axId val="655977432"/>
        <c:axId val="655978608"/>
      </c:barChart>
      <c:catAx>
        <c:axId val="655977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655978608"/>
        <c:crosses val="autoZero"/>
        <c:auto val="1"/>
        <c:lblAlgn val="ctr"/>
        <c:lblOffset val="100"/>
        <c:noMultiLvlLbl val="0"/>
      </c:catAx>
      <c:valAx>
        <c:axId val="655978608"/>
        <c:scaling>
          <c:orientation val="minMax"/>
        </c:scaling>
        <c:delete val="0"/>
        <c:axPos val="l"/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655977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35000"/>
          <a:lumOff val="6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/>
    <cs:fontRef idx="minor">
      <a:schemeClr val="dk1"/>
    </cs:fontRef>
    <cs:spPr>
      <a:noFill/>
      <a:ln w="25400" cap="flat" cmpd="sng" algn="ctr">
        <a:solidFill>
          <a:schemeClr val="phClr"/>
        </a:solidFill>
        <a:miter lim="800000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flat" cmpd="sng" algn="ctr">
        <a:solidFill>
          <a:schemeClr val="phClr"/>
        </a:solidFill>
        <a:miter lim="800000"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1"/>
    <cs:effectRef idx="0"/>
    <cs:fontRef idx="minor">
      <a:schemeClr val="tx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35000"/>
          <a:lumOff val="6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/>
    <cs:fontRef idx="minor">
      <a:schemeClr val="dk1"/>
    </cs:fontRef>
    <cs:spPr>
      <a:noFill/>
      <a:ln w="25400" cap="flat" cmpd="sng" algn="ctr">
        <a:solidFill>
          <a:schemeClr val="phClr"/>
        </a:solidFill>
        <a:miter lim="800000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flat" cmpd="sng" algn="ctr">
        <a:solidFill>
          <a:schemeClr val="phClr"/>
        </a:solidFill>
        <a:miter lim="800000"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1"/>
    <cs:effectRef idx="0"/>
    <cs:fontRef idx="minor">
      <a:schemeClr val="tx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'PROFIT &amp; LOSS CHART'!A1"/><Relationship Id="rId1" Type="http://schemas.openxmlformats.org/officeDocument/2006/relationships/hyperlink" Target="#'BUDGET SUMMARY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BALANCE CHART'!A1"/><Relationship Id="rId2" Type="http://schemas.openxmlformats.org/officeDocument/2006/relationships/hyperlink" Target="#'BUDGET SUMMARY'!A1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BALANCE CHART'!A1"/><Relationship Id="rId2" Type="http://schemas.openxmlformats.org/officeDocument/2006/relationships/hyperlink" Target="#'PROFIT &amp; LOSS CHART'!A1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276225</xdr:colOff>
      <xdr:row>0</xdr:row>
      <xdr:rowOff>0</xdr:rowOff>
    </xdr:from>
    <xdr:to>
      <xdr:col>5</xdr:col>
      <xdr:colOff>723900</xdr:colOff>
      <xdr:row>0</xdr:row>
      <xdr:rowOff>180974</xdr:rowOff>
    </xdr:to>
    <xdr:sp macro="" textlink="">
      <xdr:nvSpPr>
        <xdr:cNvPr id="2" name="Rectangle 1" title="Navigation button">
          <a:hlinkClick xmlns:r="http://schemas.openxmlformats.org/officeDocument/2006/relationships" r:id="rId1" tooltip="BUDGET SUMMARY"/>
        </xdr:cNvPr>
        <xdr:cNvSpPr/>
      </xdr:nvSpPr>
      <xdr:spPr>
        <a:xfrm>
          <a:off x="6210300" y="0"/>
          <a:ext cx="447675" cy="180974"/>
        </a:xfrm>
        <a:prstGeom prst="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/>
            <a:t>&lt;&lt;</a:t>
          </a:r>
        </a:p>
      </xdr:txBody>
    </xdr:sp>
    <xdr:clientData fPrintsWithSheet="0"/>
  </xdr:twoCellAnchor>
  <xdr:twoCellAnchor editAs="absolute">
    <xdr:from>
      <xdr:col>5</xdr:col>
      <xdr:colOff>885825</xdr:colOff>
      <xdr:row>0</xdr:row>
      <xdr:rowOff>0</xdr:rowOff>
    </xdr:from>
    <xdr:to>
      <xdr:col>6</xdr:col>
      <xdr:colOff>333375</xdr:colOff>
      <xdr:row>0</xdr:row>
      <xdr:rowOff>180974</xdr:rowOff>
    </xdr:to>
    <xdr:sp macro="" textlink="">
      <xdr:nvSpPr>
        <xdr:cNvPr id="3" name="Rectangle 2" title="Navigation button">
          <a:hlinkClick xmlns:r="http://schemas.openxmlformats.org/officeDocument/2006/relationships" r:id="rId2" tooltip="PROFIT &amp; LOSS SUMMARY CHART"/>
        </xdr:cNvPr>
        <xdr:cNvSpPr/>
      </xdr:nvSpPr>
      <xdr:spPr>
        <a:xfrm>
          <a:off x="6819900" y="0"/>
          <a:ext cx="447675" cy="180974"/>
        </a:xfrm>
        <a:prstGeom prst="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/>
            <a:t>&gt;&gt;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14</xdr:col>
      <xdr:colOff>0</xdr:colOff>
      <xdr:row>32</xdr:row>
      <xdr:rowOff>152400</xdr:rowOff>
    </xdr:to>
    <xdr:graphicFrame macro="">
      <xdr:nvGraphicFramePr>
        <xdr:cNvPr id="2" name="Profit and Loss Chart" descr="Showing actuals and targets for month and year." title="Profit and Loss Summary 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10</xdr:col>
      <xdr:colOff>295275</xdr:colOff>
      <xdr:row>0</xdr:row>
      <xdr:rowOff>0</xdr:rowOff>
    </xdr:from>
    <xdr:to>
      <xdr:col>11</xdr:col>
      <xdr:colOff>133350</xdr:colOff>
      <xdr:row>0</xdr:row>
      <xdr:rowOff>180974</xdr:rowOff>
    </xdr:to>
    <xdr:sp macro="" textlink="">
      <xdr:nvSpPr>
        <xdr:cNvPr id="3" name="Rectangle 2" title="Navigation button">
          <a:hlinkClick xmlns:r="http://schemas.openxmlformats.org/officeDocument/2006/relationships" r:id="rId2" tooltip="BUDGET SUMMARY"/>
        </xdr:cNvPr>
        <xdr:cNvSpPr/>
      </xdr:nvSpPr>
      <xdr:spPr>
        <a:xfrm>
          <a:off x="6210300" y="0"/>
          <a:ext cx="447675" cy="180974"/>
        </a:xfrm>
        <a:prstGeom prst="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/>
            <a:t>&lt;&lt;</a:t>
          </a:r>
        </a:p>
      </xdr:txBody>
    </xdr:sp>
    <xdr:clientData fPrintsWithSheet="0"/>
  </xdr:twoCellAnchor>
  <xdr:twoCellAnchor editAs="absolute">
    <xdr:from>
      <xdr:col>11</xdr:col>
      <xdr:colOff>295275</xdr:colOff>
      <xdr:row>0</xdr:row>
      <xdr:rowOff>0</xdr:rowOff>
    </xdr:from>
    <xdr:to>
      <xdr:col>12</xdr:col>
      <xdr:colOff>133350</xdr:colOff>
      <xdr:row>0</xdr:row>
      <xdr:rowOff>180974</xdr:rowOff>
    </xdr:to>
    <xdr:sp macro="" textlink="">
      <xdr:nvSpPr>
        <xdr:cNvPr id="4" name="Rectangle 3" title="Navigation button">
          <a:hlinkClick xmlns:r="http://schemas.openxmlformats.org/officeDocument/2006/relationships" r:id="rId3" tooltip="BALANCE SUMMARY CHART"/>
        </xdr:cNvPr>
        <xdr:cNvSpPr/>
      </xdr:nvSpPr>
      <xdr:spPr>
        <a:xfrm>
          <a:off x="6819900" y="0"/>
          <a:ext cx="447675" cy="180974"/>
        </a:xfrm>
        <a:prstGeom prst="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/>
            <a:t>&gt;&gt;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14</xdr:col>
      <xdr:colOff>0</xdr:colOff>
      <xdr:row>32</xdr:row>
      <xdr:rowOff>152400</xdr:rowOff>
    </xdr:to>
    <xdr:graphicFrame macro="">
      <xdr:nvGraphicFramePr>
        <xdr:cNvPr id="2" name="Balance Summary Chart" descr="Bar chart showing month actuals versus targets." title="Balance summary chart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10</xdr:col>
      <xdr:colOff>295275</xdr:colOff>
      <xdr:row>0</xdr:row>
      <xdr:rowOff>0</xdr:rowOff>
    </xdr:from>
    <xdr:to>
      <xdr:col>11</xdr:col>
      <xdr:colOff>133350</xdr:colOff>
      <xdr:row>0</xdr:row>
      <xdr:rowOff>180974</xdr:rowOff>
    </xdr:to>
    <xdr:sp macro="" textlink="">
      <xdr:nvSpPr>
        <xdr:cNvPr id="4" name="Rectangle 3" title="Navigation button">
          <a:hlinkClick xmlns:r="http://schemas.openxmlformats.org/officeDocument/2006/relationships" r:id="rId2" tooltip="PROFIT &amp; LOSS SUMMARY CHART"/>
        </xdr:cNvPr>
        <xdr:cNvSpPr/>
      </xdr:nvSpPr>
      <xdr:spPr>
        <a:xfrm>
          <a:off x="6210300" y="0"/>
          <a:ext cx="447675" cy="180974"/>
        </a:xfrm>
        <a:prstGeom prst="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/>
            <a:t>&lt;&lt;</a:t>
          </a:r>
        </a:p>
      </xdr:txBody>
    </xdr:sp>
    <xdr:clientData fPrintsWithSheet="0"/>
  </xdr:twoCellAnchor>
  <xdr:twoCellAnchor editAs="absolute">
    <xdr:from>
      <xdr:col>11</xdr:col>
      <xdr:colOff>295275</xdr:colOff>
      <xdr:row>0</xdr:row>
      <xdr:rowOff>0</xdr:rowOff>
    </xdr:from>
    <xdr:to>
      <xdr:col>12</xdr:col>
      <xdr:colOff>133350</xdr:colOff>
      <xdr:row>0</xdr:row>
      <xdr:rowOff>180974</xdr:rowOff>
    </xdr:to>
    <xdr:sp macro="" textlink="">
      <xdr:nvSpPr>
        <xdr:cNvPr id="5" name="Rectangle 4" title="Navigation button">
          <a:hlinkClick xmlns:r="http://schemas.openxmlformats.org/officeDocument/2006/relationships" r:id="rId3" tooltip="BALANCE SUMMARY CHART"/>
        </xdr:cNvPr>
        <xdr:cNvSpPr/>
      </xdr:nvSpPr>
      <xdr:spPr>
        <a:xfrm>
          <a:off x="6819900" y="0"/>
          <a:ext cx="447675" cy="180974"/>
        </a:xfrm>
        <a:prstGeom prst="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/>
            <a:t>&gt;&gt;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Budget summary report">
      <a:dk1>
        <a:srgbClr val="000000"/>
      </a:dk1>
      <a:lt1>
        <a:srgbClr val="FFFFFF"/>
      </a:lt1>
      <a:dk2>
        <a:srgbClr val="01242F"/>
      </a:dk2>
      <a:lt2>
        <a:srgbClr val="EFEFEF"/>
      </a:lt2>
      <a:accent1>
        <a:srgbClr val="009B7A"/>
      </a:accent1>
      <a:accent2>
        <a:srgbClr val="80AF17"/>
      </a:accent2>
      <a:accent3>
        <a:srgbClr val="D95226"/>
      </a:accent3>
      <a:accent4>
        <a:srgbClr val="DDB300"/>
      </a:accent4>
      <a:accent5>
        <a:srgbClr val="068FBD"/>
      </a:accent5>
      <a:accent6>
        <a:srgbClr val="9F218B"/>
      </a:accent6>
      <a:hlink>
        <a:srgbClr val="068FBD"/>
      </a:hlink>
      <a:folHlink>
        <a:srgbClr val="9F218B"/>
      </a:folHlink>
    </a:clrScheme>
    <a:fontScheme name="Budget summary report">
      <a:majorFont>
        <a:latin typeface="Microsoft Sans Serif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3" tint="9.9978637043366805E-2"/>
    <pageSetUpPr autoPageBreaks="0"/>
  </sheetPr>
  <dimension ref="B1:I45"/>
  <sheetViews>
    <sheetView showGridLines="0" tabSelected="1" workbookViewId="0"/>
  </sheetViews>
  <sheetFormatPr defaultRowHeight="15" x14ac:dyDescent="0.3"/>
  <cols>
    <col min="1" max="1" width="1.7109375" style="29" customWidth="1"/>
    <col min="2" max="2" width="42.28515625" style="29" customWidth="1"/>
    <col min="3" max="8" width="15" style="29" customWidth="1"/>
    <col min="9" max="9" width="50.5703125" style="29" customWidth="1"/>
    <col min="10" max="16384" width="9.140625" style="29"/>
  </cols>
  <sheetData>
    <row r="1" spans="2:9" s="27" customFormat="1" ht="15" customHeight="1" x14ac:dyDescent="0.3"/>
    <row r="2" spans="2:9" ht="31.5" thickBot="1" x14ac:dyDescent="0.35">
      <c r="B2" s="28" t="s">
        <v>59</v>
      </c>
      <c r="C2" s="28"/>
      <c r="D2" s="28"/>
      <c r="E2" s="28"/>
      <c r="F2" s="28"/>
      <c r="G2" s="28"/>
      <c r="H2" s="28"/>
      <c r="I2" s="28"/>
    </row>
    <row r="3" spans="2:9" ht="21" thickTop="1" x14ac:dyDescent="0.3">
      <c r="B3" s="30" t="s">
        <v>56</v>
      </c>
      <c r="C3" s="31"/>
      <c r="D3" s="31"/>
      <c r="E3" s="31"/>
      <c r="F3" s="31"/>
      <c r="G3" s="31"/>
      <c r="H3" s="31"/>
      <c r="I3" s="31"/>
    </row>
    <row r="4" spans="2:9" ht="15.75" x14ac:dyDescent="0.3">
      <c r="B4" s="32" t="s">
        <v>55</v>
      </c>
      <c r="C4" s="31"/>
      <c r="D4" s="31"/>
      <c r="E4" s="31"/>
      <c r="F4" s="31"/>
      <c r="G4" s="31"/>
      <c r="H4" s="31"/>
      <c r="I4" s="31"/>
    </row>
    <row r="5" spans="2:9" x14ac:dyDescent="0.3">
      <c r="B5" s="31"/>
      <c r="C5" s="31"/>
      <c r="D5" s="31"/>
      <c r="E5" s="31"/>
      <c r="F5" s="31"/>
      <c r="G5" s="31"/>
      <c r="H5" s="31"/>
      <c r="I5" s="31"/>
    </row>
    <row r="6" spans="2:9" x14ac:dyDescent="0.3">
      <c r="B6" s="33" t="s">
        <v>0</v>
      </c>
      <c r="C6" s="34"/>
      <c r="D6" s="31"/>
      <c r="E6" s="31"/>
      <c r="F6" s="31"/>
      <c r="G6" s="31"/>
      <c r="H6" s="31"/>
      <c r="I6" s="31"/>
    </row>
    <row r="7" spans="2:9" x14ac:dyDescent="0.3">
      <c r="B7" s="35"/>
      <c r="C7" s="35"/>
      <c r="D7" s="36"/>
      <c r="E7" s="36"/>
      <c r="F7" s="36"/>
      <c r="G7" s="36"/>
      <c r="H7" s="36"/>
      <c r="I7" s="36"/>
    </row>
    <row r="8" spans="2:9" ht="33.75" customHeight="1" thickBot="1" x14ac:dyDescent="0.35">
      <c r="B8" s="37" t="s">
        <v>1</v>
      </c>
      <c r="C8" s="6" t="s">
        <v>2</v>
      </c>
      <c r="D8" s="6" t="s">
        <v>3</v>
      </c>
      <c r="E8" s="6" t="s">
        <v>4</v>
      </c>
      <c r="F8" s="6" t="s">
        <v>5</v>
      </c>
      <c r="G8" s="6" t="s">
        <v>6</v>
      </c>
      <c r="H8" s="6" t="s">
        <v>7</v>
      </c>
      <c r="I8" s="6" t="s">
        <v>8</v>
      </c>
    </row>
    <row r="9" spans="2:9" ht="30" x14ac:dyDescent="0.3">
      <c r="B9" s="38" t="s">
        <v>9</v>
      </c>
      <c r="C9" s="11">
        <v>1200000</v>
      </c>
      <c r="D9" s="11">
        <v>1100000</v>
      </c>
      <c r="E9" s="12">
        <f>C9-D9</f>
        <v>100000</v>
      </c>
      <c r="F9" s="12">
        <v>6200000</v>
      </c>
      <c r="G9" s="12">
        <v>6000000</v>
      </c>
      <c r="H9" s="12">
        <f>F9-G9</f>
        <v>200000</v>
      </c>
      <c r="I9" s="23" t="s">
        <v>10</v>
      </c>
    </row>
    <row r="10" spans="2:9" x14ac:dyDescent="0.3">
      <c r="B10" s="39" t="s">
        <v>11</v>
      </c>
      <c r="C10" s="13">
        <v>150000</v>
      </c>
      <c r="D10" s="13">
        <v>160000</v>
      </c>
      <c r="E10" s="14">
        <f>C10-D10</f>
        <v>-10000</v>
      </c>
      <c r="F10" s="14">
        <v>640000</v>
      </c>
      <c r="G10" s="14">
        <v>750000</v>
      </c>
      <c r="H10" s="14">
        <f>F10-G10</f>
        <v>-110000</v>
      </c>
      <c r="I10" s="24"/>
    </row>
    <row r="11" spans="2:9" x14ac:dyDescent="0.3">
      <c r="B11" s="39" t="s">
        <v>12</v>
      </c>
      <c r="C11" s="40">
        <f>IF(C9=0,0,C10/C9)</f>
        <v>0.125</v>
      </c>
      <c r="D11" s="40">
        <f>IF(D9=0,0,D10/D9)</f>
        <v>0.14545454545454545</v>
      </c>
      <c r="E11" s="40">
        <f>C11-D11</f>
        <v>-2.0454545454545447E-2</v>
      </c>
      <c r="F11" s="40">
        <f>IF(F9=0,0,F10/F9)</f>
        <v>0.1032258064516129</v>
      </c>
      <c r="G11" s="40">
        <f>IF(G9=0,0,G10/G9)</f>
        <v>0.125</v>
      </c>
      <c r="H11" s="40">
        <f>+F11-G11</f>
        <v>-2.1774193548387097E-2</v>
      </c>
      <c r="I11" s="24"/>
    </row>
    <row r="12" spans="2:9" ht="15.75" thickBot="1" x14ac:dyDescent="0.35">
      <c r="B12" s="41" t="s">
        <v>13</v>
      </c>
      <c r="C12" s="17">
        <v>200000</v>
      </c>
      <c r="D12" s="17">
        <v>150000</v>
      </c>
      <c r="E12" s="18">
        <f>C12-D12</f>
        <v>50000</v>
      </c>
      <c r="F12" s="18">
        <v>900000</v>
      </c>
      <c r="G12" s="18">
        <v>750000</v>
      </c>
      <c r="H12" s="18">
        <f>F12-G12</f>
        <v>150000</v>
      </c>
      <c r="I12" s="24"/>
    </row>
    <row r="13" spans="2:9" x14ac:dyDescent="0.3">
      <c r="B13" s="42" t="s">
        <v>14</v>
      </c>
      <c r="C13" s="19"/>
      <c r="D13" s="19"/>
      <c r="E13" s="43"/>
      <c r="F13" s="19"/>
      <c r="G13" s="19"/>
      <c r="H13" s="19"/>
      <c r="I13" s="24"/>
    </row>
    <row r="14" spans="2:9" x14ac:dyDescent="0.3">
      <c r="B14" s="39" t="s">
        <v>15</v>
      </c>
      <c r="C14" s="20">
        <v>400000</v>
      </c>
      <c r="D14" s="20">
        <v>400000</v>
      </c>
      <c r="E14" s="21">
        <f>+C14-D14</f>
        <v>0</v>
      </c>
      <c r="F14" s="21">
        <v>2200000</v>
      </c>
      <c r="G14" s="21">
        <v>2000000</v>
      </c>
      <c r="H14" s="21">
        <f>F14-G14</f>
        <v>200000</v>
      </c>
      <c r="I14" s="24"/>
    </row>
    <row r="15" spans="2:9" x14ac:dyDescent="0.3">
      <c r="B15" s="39" t="s">
        <v>16</v>
      </c>
      <c r="C15" s="20">
        <v>400000</v>
      </c>
      <c r="D15" s="20">
        <v>400000</v>
      </c>
      <c r="E15" s="21">
        <f>+C15-D15</f>
        <v>0</v>
      </c>
      <c r="F15" s="21">
        <v>2400000</v>
      </c>
      <c r="G15" s="21">
        <v>2000000</v>
      </c>
      <c r="H15" s="21">
        <f>F15-G15</f>
        <v>400000</v>
      </c>
      <c r="I15" s="24"/>
    </row>
    <row r="16" spans="2:9" ht="15.75" thickBot="1" x14ac:dyDescent="0.35">
      <c r="B16" s="41" t="s">
        <v>17</v>
      </c>
      <c r="C16" s="15">
        <v>400000</v>
      </c>
      <c r="D16" s="15">
        <v>300000</v>
      </c>
      <c r="E16" s="16">
        <f>+C16-D16</f>
        <v>100000</v>
      </c>
      <c r="F16" s="16">
        <v>1600000</v>
      </c>
      <c r="G16" s="16">
        <v>2000000</v>
      </c>
      <c r="H16" s="16">
        <f>F16-G16</f>
        <v>-400000</v>
      </c>
      <c r="I16" s="24"/>
    </row>
    <row r="17" spans="2:9" x14ac:dyDescent="0.3">
      <c r="B17" s="42" t="s">
        <v>18</v>
      </c>
      <c r="C17" s="44"/>
      <c r="D17" s="44"/>
      <c r="E17" s="44"/>
      <c r="F17" s="44"/>
      <c r="G17" s="44"/>
      <c r="H17" s="44"/>
      <c r="I17" s="24"/>
    </row>
    <row r="18" spans="2:9" x14ac:dyDescent="0.3">
      <c r="B18" s="39" t="s">
        <v>19</v>
      </c>
      <c r="C18" s="20">
        <v>100000</v>
      </c>
      <c r="D18" s="20">
        <v>120000</v>
      </c>
      <c r="E18" s="21">
        <f>D18-C18</f>
        <v>20000</v>
      </c>
      <c r="F18" s="21">
        <v>500000</v>
      </c>
      <c r="G18" s="21">
        <v>600000</v>
      </c>
      <c r="H18" s="21">
        <f>G18-F18</f>
        <v>100000</v>
      </c>
      <c r="I18" s="24"/>
    </row>
    <row r="19" spans="2:9" x14ac:dyDescent="0.3">
      <c r="B19" s="39" t="s">
        <v>20</v>
      </c>
      <c r="C19" s="20">
        <v>50000</v>
      </c>
      <c r="D19" s="20">
        <v>40000</v>
      </c>
      <c r="E19" s="21">
        <f>C19-D19</f>
        <v>10000</v>
      </c>
      <c r="F19" s="21">
        <v>140000</v>
      </c>
      <c r="G19" s="21">
        <v>150000</v>
      </c>
      <c r="H19" s="21">
        <f>F19-G19</f>
        <v>-10000</v>
      </c>
      <c r="I19" s="24"/>
    </row>
    <row r="20" spans="2:9" x14ac:dyDescent="0.3">
      <c r="B20" s="39" t="s">
        <v>21</v>
      </c>
      <c r="C20" s="22">
        <f>IF(C9=0,0,C19/C9)</f>
        <v>4.1666666666666664E-2</v>
      </c>
      <c r="D20" s="22">
        <f>IF(D9=0,0,D19/D9)</f>
        <v>3.6363636363636362E-2</v>
      </c>
      <c r="E20" s="22">
        <f>C20-D20</f>
        <v>5.3030303030303025E-3</v>
      </c>
      <c r="F20" s="22">
        <f>IF(F9=0,0,F19/F9)</f>
        <v>2.2580645161290321E-2</v>
      </c>
      <c r="G20" s="22">
        <f>IF(G9=0,0,G19/G9)</f>
        <v>2.5000000000000001E-2</v>
      </c>
      <c r="H20" s="22">
        <f>F20-G20</f>
        <v>-2.4193548387096801E-3</v>
      </c>
      <c r="I20" s="24"/>
    </row>
    <row r="21" spans="2:9" x14ac:dyDescent="0.3">
      <c r="B21" s="36"/>
      <c r="C21" s="45"/>
      <c r="D21" s="45"/>
      <c r="E21" s="45"/>
      <c r="F21" s="45"/>
      <c r="G21" s="45"/>
      <c r="H21" s="45"/>
      <c r="I21" s="46"/>
    </row>
    <row r="22" spans="2:9" ht="33.75" customHeight="1" thickBot="1" x14ac:dyDescent="0.35">
      <c r="B22" s="37" t="s">
        <v>22</v>
      </c>
      <c r="C22" s="6" t="s">
        <v>2</v>
      </c>
      <c r="D22" s="6" t="s">
        <v>3</v>
      </c>
      <c r="E22" s="6" t="s">
        <v>4</v>
      </c>
      <c r="F22" s="6" t="s">
        <v>5</v>
      </c>
      <c r="G22" s="6" t="s">
        <v>6</v>
      </c>
      <c r="H22" s="6" t="s">
        <v>7</v>
      </c>
      <c r="I22" s="25" t="s">
        <v>8</v>
      </c>
    </row>
    <row r="23" spans="2:9" ht="30" x14ac:dyDescent="0.3">
      <c r="B23" s="38" t="s">
        <v>23</v>
      </c>
      <c r="C23" s="11">
        <v>35000</v>
      </c>
      <c r="D23" s="11">
        <v>50000</v>
      </c>
      <c r="E23" s="12">
        <f t="shared" ref="E23:E28" si="0">C23-D23</f>
        <v>-15000</v>
      </c>
      <c r="F23" s="12">
        <v>35000</v>
      </c>
      <c r="G23" s="12">
        <v>50000</v>
      </c>
      <c r="H23" s="12">
        <f t="shared" ref="H23:H28" si="1">F23-G23</f>
        <v>-15000</v>
      </c>
      <c r="I23" s="23" t="s">
        <v>24</v>
      </c>
    </row>
    <row r="24" spans="2:9" x14ac:dyDescent="0.3">
      <c r="B24" s="39" t="s">
        <v>25</v>
      </c>
      <c r="C24" s="13">
        <v>20000</v>
      </c>
      <c r="D24" s="13">
        <v>22000</v>
      </c>
      <c r="E24" s="14">
        <f t="shared" si="0"/>
        <v>-2000</v>
      </c>
      <c r="F24" s="14">
        <v>20000</v>
      </c>
      <c r="G24" s="14">
        <v>22000</v>
      </c>
      <c r="H24" s="14">
        <f t="shared" si="1"/>
        <v>-2000</v>
      </c>
      <c r="I24" s="24"/>
    </row>
    <row r="25" spans="2:9" x14ac:dyDescent="0.3">
      <c r="B25" s="39" t="s">
        <v>26</v>
      </c>
      <c r="C25" s="13">
        <v>25000</v>
      </c>
      <c r="D25" s="13">
        <v>30000</v>
      </c>
      <c r="E25" s="14">
        <f t="shared" si="0"/>
        <v>-5000</v>
      </c>
      <c r="F25" s="14">
        <v>25000</v>
      </c>
      <c r="G25" s="14">
        <v>30000</v>
      </c>
      <c r="H25" s="14">
        <f t="shared" si="1"/>
        <v>-5000</v>
      </c>
      <c r="I25" s="24"/>
    </row>
    <row r="26" spans="2:9" x14ac:dyDescent="0.3">
      <c r="B26" s="39" t="s">
        <v>27</v>
      </c>
      <c r="C26" s="13">
        <v>75000</v>
      </c>
      <c r="D26" s="13">
        <v>90000</v>
      </c>
      <c r="E26" s="14">
        <f t="shared" si="0"/>
        <v>-15000</v>
      </c>
      <c r="F26" s="14">
        <v>75000</v>
      </c>
      <c r="G26" s="14">
        <v>90000</v>
      </c>
      <c r="H26" s="14">
        <f t="shared" si="1"/>
        <v>-15000</v>
      </c>
      <c r="I26" s="24"/>
    </row>
    <row r="27" spans="2:9" x14ac:dyDescent="0.3">
      <c r="B27" s="39" t="s">
        <v>28</v>
      </c>
      <c r="C27" s="13">
        <v>25000</v>
      </c>
      <c r="D27" s="13">
        <v>25000</v>
      </c>
      <c r="E27" s="14">
        <f t="shared" si="0"/>
        <v>0</v>
      </c>
      <c r="F27" s="14">
        <v>25000</v>
      </c>
      <c r="G27" s="14">
        <v>25000</v>
      </c>
      <c r="H27" s="14">
        <f t="shared" si="1"/>
        <v>0</v>
      </c>
      <c r="I27" s="24"/>
    </row>
    <row r="28" spans="2:9" ht="15.75" thickBot="1" x14ac:dyDescent="0.35">
      <c r="B28" s="41" t="s">
        <v>29</v>
      </c>
      <c r="C28" s="15">
        <f>C26-C27</f>
        <v>50000</v>
      </c>
      <c r="D28" s="15">
        <f>D26-D27</f>
        <v>65000</v>
      </c>
      <c r="E28" s="16">
        <f t="shared" si="0"/>
        <v>-15000</v>
      </c>
      <c r="F28" s="16">
        <f>F26-F27</f>
        <v>50000</v>
      </c>
      <c r="G28" s="16">
        <f>G26-G27</f>
        <v>65000</v>
      </c>
      <c r="H28" s="16">
        <f t="shared" si="1"/>
        <v>-15000</v>
      </c>
      <c r="I28" s="24"/>
    </row>
    <row r="29" spans="2:9" x14ac:dyDescent="0.3">
      <c r="B29" s="42" t="s">
        <v>30</v>
      </c>
      <c r="C29" s="44"/>
      <c r="D29" s="44"/>
      <c r="E29" s="44"/>
      <c r="F29" s="44"/>
      <c r="G29" s="44"/>
      <c r="H29" s="44"/>
      <c r="I29" s="24"/>
    </row>
    <row r="30" spans="2:9" ht="30" x14ac:dyDescent="0.3">
      <c r="B30" s="39" t="s">
        <v>31</v>
      </c>
      <c r="C30" s="13">
        <v>80000</v>
      </c>
      <c r="D30" s="13">
        <v>78000</v>
      </c>
      <c r="E30" s="14">
        <f>C30-D30</f>
        <v>2000</v>
      </c>
      <c r="F30" s="14">
        <v>80000</v>
      </c>
      <c r="G30" s="14">
        <v>78000</v>
      </c>
      <c r="H30" s="14">
        <f>F30-G30</f>
        <v>2000</v>
      </c>
      <c r="I30" s="24" t="s">
        <v>32</v>
      </c>
    </row>
    <row r="31" spans="2:9" x14ac:dyDescent="0.3">
      <c r="B31" s="39" t="s">
        <v>33</v>
      </c>
      <c r="C31" s="13">
        <v>60000</v>
      </c>
      <c r="D31" s="13">
        <v>60000</v>
      </c>
      <c r="E31" s="14">
        <f>D31-C31</f>
        <v>0</v>
      </c>
      <c r="F31" s="14">
        <v>60000</v>
      </c>
      <c r="G31" s="14">
        <v>60000</v>
      </c>
      <c r="H31" s="14">
        <f>F31-G31</f>
        <v>0</v>
      </c>
      <c r="I31" s="24"/>
    </row>
    <row r="32" spans="2:9" x14ac:dyDescent="0.3">
      <c r="B32" s="39" t="s">
        <v>34</v>
      </c>
      <c r="C32" s="13">
        <v>30000</v>
      </c>
      <c r="D32" s="13">
        <v>31000</v>
      </c>
      <c r="E32" s="14">
        <f>D32-C32</f>
        <v>1000</v>
      </c>
      <c r="F32" s="14">
        <v>30000</v>
      </c>
      <c r="G32" s="14">
        <v>31000</v>
      </c>
      <c r="H32" s="14">
        <f>G32-F32</f>
        <v>1000</v>
      </c>
      <c r="I32" s="24"/>
    </row>
    <row r="33" spans="2:9" x14ac:dyDescent="0.3">
      <c r="B33" s="39" t="s">
        <v>35</v>
      </c>
      <c r="C33" s="13">
        <v>300000</v>
      </c>
      <c r="D33" s="13">
        <v>297500</v>
      </c>
      <c r="E33" s="14">
        <f>C33-D33</f>
        <v>2500</v>
      </c>
      <c r="F33" s="14">
        <v>300000</v>
      </c>
      <c r="G33" s="14">
        <v>297500</v>
      </c>
      <c r="H33" s="14">
        <f>F33-G33</f>
        <v>2500</v>
      </c>
      <c r="I33" s="24"/>
    </row>
    <row r="34" spans="2:9" x14ac:dyDescent="0.3">
      <c r="B34" s="36"/>
      <c r="C34" s="47"/>
      <c r="D34" s="47"/>
      <c r="E34" s="48"/>
      <c r="F34" s="47"/>
      <c r="G34" s="47"/>
      <c r="H34" s="48"/>
      <c r="I34" s="46"/>
    </row>
    <row r="35" spans="2:9" ht="33.75" customHeight="1" thickBot="1" x14ac:dyDescent="0.35">
      <c r="B35" s="37" t="s">
        <v>36</v>
      </c>
      <c r="C35" s="6" t="s">
        <v>2</v>
      </c>
      <c r="D35" s="6" t="s">
        <v>3</v>
      </c>
      <c r="E35" s="6" t="s">
        <v>4</v>
      </c>
      <c r="F35" s="6" t="s">
        <v>5</v>
      </c>
      <c r="G35" s="6" t="s">
        <v>6</v>
      </c>
      <c r="H35" s="6" t="s">
        <v>7</v>
      </c>
      <c r="I35" s="25" t="s">
        <v>8</v>
      </c>
    </row>
    <row r="36" spans="2:9" ht="30" x14ac:dyDescent="0.3">
      <c r="B36" s="38" t="s">
        <v>37</v>
      </c>
      <c r="C36" s="10">
        <v>2.2999999999999998</v>
      </c>
      <c r="D36" s="10">
        <v>1</v>
      </c>
      <c r="E36" s="10">
        <f>D36-C36</f>
        <v>-1.2999999999999998</v>
      </c>
      <c r="F36" s="10">
        <v>1.46</v>
      </c>
      <c r="G36" s="10">
        <v>1</v>
      </c>
      <c r="H36" s="10">
        <f>F36-G36</f>
        <v>0.45999999999999996</v>
      </c>
      <c r="I36" s="23" t="s">
        <v>38</v>
      </c>
    </row>
    <row r="37" spans="2:9" x14ac:dyDescent="0.3">
      <c r="B37" s="39" t="s">
        <v>39</v>
      </c>
      <c r="C37" s="9">
        <v>200000</v>
      </c>
      <c r="D37" s="9">
        <v>220000</v>
      </c>
      <c r="E37" s="9">
        <f>C37-D37</f>
        <v>-20000</v>
      </c>
      <c r="F37" s="9">
        <v>1100000</v>
      </c>
      <c r="G37" s="9">
        <v>1150000</v>
      </c>
      <c r="H37" s="9">
        <f>F37-G37</f>
        <v>-50000</v>
      </c>
      <c r="I37" s="24"/>
    </row>
    <row r="38" spans="2:9" x14ac:dyDescent="0.3">
      <c r="B38" s="39" t="s">
        <v>40</v>
      </c>
      <c r="C38" s="9">
        <v>35</v>
      </c>
      <c r="D38" s="9">
        <v>25</v>
      </c>
      <c r="E38" s="9">
        <f>D38-C38</f>
        <v>-10</v>
      </c>
      <c r="F38" s="9">
        <v>33</v>
      </c>
      <c r="G38" s="9">
        <v>25</v>
      </c>
      <c r="H38" s="9">
        <f>G38-F38</f>
        <v>-8</v>
      </c>
      <c r="I38" s="24"/>
    </row>
    <row r="39" spans="2:9" x14ac:dyDescent="0.3">
      <c r="B39" s="39" t="s">
        <v>41</v>
      </c>
      <c r="C39" s="9">
        <v>19</v>
      </c>
      <c r="D39" s="9">
        <v>15</v>
      </c>
      <c r="E39" s="9">
        <f>C39-D39</f>
        <v>4</v>
      </c>
      <c r="F39" s="9">
        <v>83</v>
      </c>
      <c r="G39" s="9">
        <v>75</v>
      </c>
      <c r="H39" s="9">
        <f>F39-G39</f>
        <v>8</v>
      </c>
      <c r="I39" s="24"/>
    </row>
    <row r="40" spans="2:9" s="49" customFormat="1" x14ac:dyDescent="0.3">
      <c r="I40" s="26"/>
    </row>
    <row r="41" spans="2:9" ht="33.75" customHeight="1" thickBot="1" x14ac:dyDescent="0.35">
      <c r="B41" s="37" t="s">
        <v>42</v>
      </c>
      <c r="C41" s="6" t="s">
        <v>43</v>
      </c>
      <c r="D41" s="6" t="s">
        <v>44</v>
      </c>
      <c r="E41" s="6" t="s">
        <v>45</v>
      </c>
      <c r="F41" s="6" t="s">
        <v>46</v>
      </c>
      <c r="G41" s="6" t="s">
        <v>47</v>
      </c>
      <c r="H41" s="6" t="s">
        <v>48</v>
      </c>
      <c r="I41" s="25" t="s">
        <v>8</v>
      </c>
    </row>
    <row r="42" spans="2:9" ht="30" x14ac:dyDescent="0.3">
      <c r="B42" s="39" t="s">
        <v>49</v>
      </c>
      <c r="C42" s="7">
        <v>0.2</v>
      </c>
      <c r="D42" s="7">
        <v>0.25</v>
      </c>
      <c r="E42" s="7">
        <v>0.15</v>
      </c>
      <c r="F42" s="7">
        <v>0.05</v>
      </c>
      <c r="G42" s="7">
        <v>0.15</v>
      </c>
      <c r="H42" s="7">
        <v>0.2</v>
      </c>
      <c r="I42" s="23" t="s">
        <v>50</v>
      </c>
    </row>
    <row r="43" spans="2:9" x14ac:dyDescent="0.3">
      <c r="B43" s="39" t="s">
        <v>51</v>
      </c>
      <c r="C43" s="8">
        <f>F9</f>
        <v>6200000</v>
      </c>
      <c r="D43" s="8">
        <v>7000000</v>
      </c>
      <c r="E43" s="8">
        <v>4000000</v>
      </c>
      <c r="F43" s="8">
        <v>1500000</v>
      </c>
      <c r="G43" s="8">
        <v>4000000</v>
      </c>
      <c r="H43" s="8">
        <v>6000000</v>
      </c>
      <c r="I43" s="24"/>
    </row>
    <row r="44" spans="2:9" x14ac:dyDescent="0.3">
      <c r="B44" s="39" t="s">
        <v>52</v>
      </c>
      <c r="C44" s="8">
        <v>900000</v>
      </c>
      <c r="D44" s="8">
        <v>500000</v>
      </c>
      <c r="E44" s="8">
        <v>0</v>
      </c>
      <c r="F44" s="8">
        <v>100000</v>
      </c>
      <c r="G44" s="8">
        <v>500000</v>
      </c>
      <c r="H44" s="8">
        <v>0</v>
      </c>
      <c r="I44" s="24"/>
    </row>
    <row r="45" spans="2:9" x14ac:dyDescent="0.3">
      <c r="B45" s="39" t="s">
        <v>53</v>
      </c>
      <c r="C45" s="9">
        <v>15</v>
      </c>
      <c r="D45" s="9">
        <v>20</v>
      </c>
      <c r="E45" s="9">
        <v>15</v>
      </c>
      <c r="F45" s="9">
        <v>10</v>
      </c>
      <c r="G45" s="9">
        <v>15</v>
      </c>
      <c r="H45" s="9" t="s">
        <v>54</v>
      </c>
      <c r="I45" s="24"/>
    </row>
  </sheetData>
  <conditionalFormatting sqref="C9:H20 C23:H33 C36:H39 C42:H45">
    <cfRule type="expression" dxfId="0" priority="9">
      <formula>_xlfn.ISFORMULA(C9)</formula>
    </cfRule>
  </conditionalFormatting>
  <pageMargins left="0.75" right="0.75" top="0.56000000000000005" bottom="0.51" header="0.53" footer="0.51"/>
  <pageSetup scale="60" orientation="landscape" r:id="rId1"/>
  <ignoredErrors>
    <ignoredError sqref="E11 H11 E20 E28 H32 E37 H3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4"/>
    <pageSetUpPr autoPageBreaks="0"/>
  </sheetPr>
  <dimension ref="B1:N4"/>
  <sheetViews>
    <sheetView showGridLines="0" workbookViewId="0"/>
  </sheetViews>
  <sheetFormatPr defaultRowHeight="12.75" x14ac:dyDescent="0.3"/>
  <cols>
    <col min="1" max="1" width="1.7109375" style="1" customWidth="1"/>
    <col min="2" max="2" width="13.85546875" style="1" customWidth="1"/>
    <col min="3" max="16384" width="9.140625" style="1"/>
  </cols>
  <sheetData>
    <row r="1" spans="2:14" ht="15" customHeight="1" x14ac:dyDescent="0.3"/>
    <row r="2" spans="2:14" ht="31.5" thickBot="1" x14ac:dyDescent="0.5">
      <c r="B2" s="5" t="s">
        <v>57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2:14" s="3" customFormat="1" ht="21" thickTop="1" x14ac:dyDescent="0.3">
      <c r="B3" s="4" t="str">
        <f>'BUDGET SUMMARY'!B3</f>
        <v>[Company Name]</v>
      </c>
      <c r="C3" s="2"/>
      <c r="D3" s="2"/>
      <c r="E3" s="2"/>
      <c r="F3" s="2"/>
      <c r="G3" s="2"/>
      <c r="H3" s="2"/>
      <c r="I3" s="2"/>
    </row>
    <row r="4" spans="2:14" s="3" customFormat="1" ht="16.5" x14ac:dyDescent="0.3">
      <c r="B4" s="50" t="str">
        <f>'BUDGET SUMMARY'!B4</f>
        <v>[Date]</v>
      </c>
      <c r="C4" s="2"/>
      <c r="D4" s="2"/>
      <c r="E4" s="2"/>
      <c r="F4" s="2"/>
      <c r="G4" s="2"/>
      <c r="H4" s="2"/>
      <c r="I4" s="2"/>
    </row>
  </sheetData>
  <printOptions horizontalCentered="1"/>
  <pageMargins left="0.4" right="0.4" top="0.4" bottom="0.4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5"/>
    <pageSetUpPr autoPageBreaks="0" fitToPage="1"/>
  </sheetPr>
  <dimension ref="B1:N4"/>
  <sheetViews>
    <sheetView showGridLines="0" workbookViewId="0"/>
  </sheetViews>
  <sheetFormatPr defaultRowHeight="12.75" x14ac:dyDescent="0.3"/>
  <cols>
    <col min="1" max="1" width="1.7109375" style="1" customWidth="1"/>
    <col min="2" max="2" width="13.85546875" style="1" customWidth="1"/>
    <col min="3" max="16384" width="9.140625" style="1"/>
  </cols>
  <sheetData>
    <row r="1" spans="2:14" ht="15" customHeight="1" x14ac:dyDescent="0.3"/>
    <row r="2" spans="2:14" ht="31.5" thickBot="1" x14ac:dyDescent="0.5">
      <c r="B2" s="5" t="s">
        <v>58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2:14" s="3" customFormat="1" ht="21" thickTop="1" x14ac:dyDescent="0.3">
      <c r="B3" s="4" t="str">
        <f>'BUDGET SUMMARY'!B3</f>
        <v>[Company Name]</v>
      </c>
      <c r="C3" s="2"/>
      <c r="D3" s="2"/>
      <c r="E3" s="2"/>
      <c r="F3" s="2"/>
      <c r="G3" s="2"/>
      <c r="H3" s="2"/>
      <c r="I3" s="2"/>
    </row>
    <row r="4" spans="2:14" s="3" customFormat="1" ht="16.5" x14ac:dyDescent="0.3">
      <c r="B4" s="50" t="str">
        <f>'BUDGET SUMMARY'!B4</f>
        <v>[Date]</v>
      </c>
      <c r="C4" s="2"/>
      <c r="D4" s="2"/>
      <c r="E4" s="2"/>
      <c r="F4" s="2"/>
      <c r="G4" s="2"/>
      <c r="H4" s="2"/>
      <c r="I4" s="2"/>
    </row>
  </sheetData>
  <printOptions horizontalCentered="1"/>
  <pageMargins left="0.4" right="0.4" top="0.4" bottom="0.4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D5623F91-B93B-431F-96DA-E8335D3937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BUDGET SUMMARY</vt:lpstr>
      <vt:lpstr>PROFIT &amp; LOSS CHART</vt:lpstr>
      <vt:lpstr>BALANCE CHART</vt:lpstr>
      <vt:lpstr>'BUDGET SUMMARY'!Print_Titles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2014-10-25T20:56:34Z</dcterms:created>
  <dcterms:modified xsi:type="dcterms:W3CDTF">2014-10-25T20:56:34Z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TC039869249991</vt:lpwstr>
  </property>
</Properties>
</file>