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Business Plan Sample" sheetId="1" r:id="rId1"/>
  </sheets>
  <definedNames>
    <definedName name="__IntlFixup" hidden="1">TRUE</definedName>
    <definedName name="_Order1" hidden="1">0</definedName>
    <definedName name="Data.Dump" hidden="1">OFFSET([0]!Data.Top.Left,1,0)</definedName>
    <definedName name="HTML_CodePage" hidden="1">1252</definedName>
    <definedName name="HTML_Control" localSheetId="0" hidden="1">{"'Business Plan Sample'!$A$1:$J$354"}</definedName>
    <definedName name="HTML_Control" hidden="1">{"'Leverage'!$B$2:$M$418"}</definedName>
    <definedName name="HTML_Description" localSheetId="0" hidden="1">""</definedName>
    <definedName name="HTML_Description" hidden="1">""</definedName>
    <definedName name="HTML_Email" localSheetId="0" hidden="1">""</definedName>
    <definedName name="HTML_Email" hidden="1">""</definedName>
    <definedName name="HTML_Header" localSheetId="0" hidden="1">""</definedName>
    <definedName name="HTML_Header" hidden="1">"Leverage"</definedName>
    <definedName name="HTML_LastUpdate" localSheetId="0" hidden="1">"7/18/99"</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localSheetId="0" hidden="1">"C:\My Documents\budget.htm"</definedName>
    <definedName name="HTML_PathFile" hidden="1">"C:\my documents\lever.htm"</definedName>
    <definedName name="HTML_Title" localSheetId="0" hidden="1">""</definedName>
    <definedName name="HTML_Title" hidden="1">"leverage"</definedName>
    <definedName name="Macro1" localSheetId="0">'Business Plan Sample'!Macro1</definedName>
    <definedName name="Macro1">[0]!Macro1</definedName>
    <definedName name="Macro2" localSheetId="0">'Business Plan Sample'!Macro2</definedName>
    <definedName name="Macro2">[0]!Macro2</definedName>
    <definedName name="Ownership" hidden="1">OFFSET([0]!Data.Top.Left,1,0)</definedName>
    <definedName name="_xlnm.Print_Area" localSheetId="0">'Business Plan Sample'!$B$4:$J$343</definedName>
  </definedNames>
  <calcPr calcId="152511"/>
</workbook>
</file>

<file path=xl/calcChain.xml><?xml version="1.0" encoding="utf-8"?>
<calcChain xmlns="http://schemas.openxmlformats.org/spreadsheetml/2006/main">
  <c r="F244" i="1" l="1"/>
  <c r="F267" i="1" s="1"/>
  <c r="F263" i="1"/>
  <c r="F268" i="1" s="1"/>
  <c r="G244" i="1"/>
  <c r="G267" i="1" s="1"/>
  <c r="G270" i="1" s="1"/>
  <c r="G275" i="1" s="1"/>
  <c r="G263" i="1"/>
  <c r="G268" i="1" s="1"/>
  <c r="H244" i="1"/>
  <c r="H267" i="1" s="1"/>
  <c r="H263" i="1"/>
  <c r="H268" i="1" s="1"/>
  <c r="I244" i="1"/>
  <c r="I267" i="1"/>
  <c r="I263" i="1"/>
  <c r="I268" i="1" s="1"/>
  <c r="J244" i="1"/>
  <c r="J267" i="1" s="1"/>
  <c r="J270" i="1" s="1"/>
  <c r="J275" i="1" s="1"/>
  <c r="J263" i="1"/>
  <c r="J268" i="1"/>
  <c r="E244" i="1"/>
  <c r="E267" i="1" s="1"/>
  <c r="E270" i="1" s="1"/>
  <c r="E275" i="1" s="1"/>
  <c r="E263" i="1"/>
  <c r="E268" i="1" s="1"/>
  <c r="C296" i="1"/>
  <c r="C297" i="1" s="1"/>
  <c r="C299" i="1" s="1"/>
  <c r="G199" i="1"/>
  <c r="F213" i="1" s="1"/>
  <c r="D179" i="1"/>
  <c r="D169" i="1"/>
  <c r="H177" i="1"/>
  <c r="H173" i="1"/>
  <c r="H112" i="1"/>
  <c r="H115" i="1" s="1"/>
  <c r="D118" i="1"/>
  <c r="H68" i="1"/>
  <c r="H71" i="1" s="1"/>
  <c r="D72" i="1"/>
  <c r="F224" i="1"/>
  <c r="F217" i="1"/>
  <c r="F222" i="1" s="1"/>
  <c r="F229" i="1" s="1"/>
  <c r="F220" i="1"/>
  <c r="I270" i="1" l="1"/>
  <c r="I275" i="1" s="1"/>
  <c r="H270" i="1"/>
  <c r="H275" i="1" s="1"/>
  <c r="D180" i="1"/>
  <c r="G200" i="1"/>
  <c r="G202" i="1" s="1"/>
  <c r="F270" i="1"/>
  <c r="F275" i="1" s="1"/>
</calcChain>
</file>

<file path=xl/sharedStrings.xml><?xml version="1.0" encoding="utf-8"?>
<sst xmlns="http://schemas.openxmlformats.org/spreadsheetml/2006/main" count="642" uniqueCount="256">
  <si>
    <t>A SAMPLE BUSINESS PLAN</t>
  </si>
  <si>
    <t>Your Business, Inc.</t>
  </si>
  <si>
    <t>A well-written business plan is a crucial ingredient in preparing for business success. Without a sound business plan, a firm merely drifts along without any real direction. Yet, entrepreneurs, who tend to be people of action, too often jump right into a business venture without taking time to prepare a written plan outlining the essence of the business.</t>
  </si>
  <si>
    <t>You should begin by writing down the answer to the very basic question, "What business am I in?" This may sound elementary, but answering this question with thought and consideration will help you focus on the major purpose of the business, which leads to establishing goals and objectives. In turn, these serve as aids in creating strategies, policies, and procedures. Every small business should have policies concerning credit, customers, product lines, image, prices, advertising, and so on. It is important to plan in writing; otherwise, the planning function either is ignored altogether or is conducted too informally.</t>
  </si>
  <si>
    <t>This template has all of the ingredients to produce an excellent business plan.</t>
  </si>
  <si>
    <t xml:space="preserve"> </t>
  </si>
  <si>
    <t>Executive Summary</t>
  </si>
  <si>
    <t>Key executives:</t>
  </si>
  <si>
    <t>Mr. James K. Quadrant</t>
  </si>
  <si>
    <t>Mr. Isiah M. Gradient</t>
  </si>
  <si>
    <t>978 Lakeside Drive</t>
  </si>
  <si>
    <t>113 Broughton Road</t>
  </si>
  <si>
    <t>Hamilton, New York 13346</t>
  </si>
  <si>
    <t>(515) 555-5431</t>
  </si>
  <si>
    <t>(315) 555-6871</t>
  </si>
  <si>
    <t>Business:</t>
  </si>
  <si>
    <t>Quadrant Surveying &amp; Equipment Company</t>
  </si>
  <si>
    <t>600 Madison Drive</t>
  </si>
  <si>
    <t>(315) 555-4000</t>
  </si>
  <si>
    <t>Business size:</t>
  </si>
  <si>
    <t>$378,000 in billings in latest fiscal year. Qualify under SBA definition of a "small business."</t>
  </si>
  <si>
    <t>Form of ownership:</t>
  </si>
  <si>
    <t>S Corporation</t>
  </si>
  <si>
    <t>Loan purpose:</t>
  </si>
  <si>
    <t>To purchase 1 Zeiss total stage with data storage and transfer capabilities to improve the quantity and the quality of the surveying jobs performed for clients.</t>
  </si>
  <si>
    <t>Amount requested:</t>
  </si>
  <si>
    <t>.</t>
  </si>
  <si>
    <t>(315) 555-5431</t>
  </si>
  <si>
    <t>Work experience:</t>
  </si>
  <si>
    <t>1974-present</t>
  </si>
  <si>
    <t>1970-1974</t>
  </si>
  <si>
    <t>1965-1970</t>
  </si>
  <si>
    <t>Education:</t>
  </si>
  <si>
    <t>1969-1970</t>
  </si>
  <si>
    <t>1965-1969</t>
  </si>
  <si>
    <t>References:</t>
  </si>
  <si>
    <t>Mr. Frank Boland</t>
  </si>
  <si>
    <t>Mr. Jeff Anderson</t>
  </si>
  <si>
    <t>President, Hi-Tech Survey Co.</t>
  </si>
  <si>
    <t>President, Sound Investment Co.</t>
  </si>
  <si>
    <t>Troy, New York 12180</t>
  </si>
  <si>
    <t>(315) 555-1890</t>
  </si>
  <si>
    <t>(315) 555-3671</t>
  </si>
  <si>
    <t>Ms. Sally LeGrand</t>
  </si>
  <si>
    <t>Account Executive</t>
  </si>
  <si>
    <t>Merrill, Lynch, Pierce, Fenner, and Smith</t>
  </si>
  <si>
    <t>Portland, Maine 04111</t>
  </si>
  <si>
    <t>(207) 555-1218</t>
  </si>
  <si>
    <t>Personal Financial Statement</t>
  </si>
  <si>
    <t>Assets</t>
  </si>
  <si>
    <t>Liabilities</t>
  </si>
  <si>
    <t>Cash-Savings account</t>
  </si>
  <si>
    <t>Notes payable</t>
  </si>
  <si>
    <t>Checking account</t>
  </si>
  <si>
    <t>Mortgage</t>
  </si>
  <si>
    <t>Stocks</t>
  </si>
  <si>
    <t>Miscellaneous</t>
  </si>
  <si>
    <t>Keogh contributions</t>
  </si>
  <si>
    <t>Total liabilities</t>
  </si>
  <si>
    <t>Home</t>
  </si>
  <si>
    <t>Net worth</t>
  </si>
  <si>
    <t>Autos</t>
  </si>
  <si>
    <t>Miscellaneous assets</t>
  </si>
  <si>
    <t>&amp; net worth</t>
  </si>
  <si>
    <t>Total assets</t>
  </si>
  <si>
    <t>Mr. lsiah M. Gradient</t>
  </si>
  <si>
    <t>1976-Present</t>
  </si>
  <si>
    <t>1971-1975</t>
  </si>
  <si>
    <t>1966-1970</t>
  </si>
  <si>
    <t>1975-1976</t>
  </si>
  <si>
    <t>Mr. John Molooney</t>
  </si>
  <si>
    <t>Dr. Fred Target</t>
  </si>
  <si>
    <t>Assistant Vice President</t>
  </si>
  <si>
    <t>Professor of Engineering</t>
  </si>
  <si>
    <t>Con-Edison</t>
  </si>
  <si>
    <t>Rensselaer Polytechnical Institute</t>
  </si>
  <si>
    <t>New York, New York 10014</t>
  </si>
  <si>
    <t>Troy, New York 12181</t>
  </si>
  <si>
    <t>(212) 555-2268</t>
  </si>
  <si>
    <t>(518) 555-3196</t>
  </si>
  <si>
    <t>Mr. Sam Hough</t>
  </si>
  <si>
    <t>Certified Public Accountant</t>
  </si>
  <si>
    <t>Charlottesville, Virginia 22201</t>
  </si>
  <si>
    <t>(804) 555-3241</t>
  </si>
  <si>
    <t>Mutual funds</t>
  </si>
  <si>
    <t>Real estate</t>
  </si>
  <si>
    <t>COMPANY HISTORY</t>
  </si>
  <si>
    <t>James K. Quadrant created Quadrant Surveying &amp; Engineering Company in 1974 as a part-time business venture designed to serve the surveying needs of the local community. Mr. Quadrant began part-time operation of the business in 1975, and Mr. Gradient joined the firm in 1976 to manage the internal operations of the business, while Mr. Quadrant's major responsibilities remained in the area of surveying operations. The two principals' skills, abilities, and areas of concentration are complementary. Annual sales have increased steadily to a record high of $378,000 in the latest fiscal year, and profits peaked at $48,965.</t>
  </si>
  <si>
    <t>INDUSTRY TRENDS AND THE STATE OF THE ART</t>
  </si>
  <si>
    <t>Demand for surveying and engineering services should continue to climb during the next decade for three important reasons. First, the rapid escalation of property values during the 1980s has increased the need for these services by several customer groups. Second, greater mobility among the general public has increased the number of land transfers. Third, the trend of larger financial institutions to buy and sell residential and commercial mortgages translates into more work for surveyors, who must provide closing plats showing property boundaries, location of permanent fixtures, encroachments, and easements. There has been an extremely rapid growth in golf course communities in the last two years, with new development announced to begin in the next three years.</t>
  </si>
  <si>
    <t>The development of "state of the art" equipment in the surveying industry has paralleled the expansion in the service's demand. The surveyor's tools have undergone a major transformation in the last ten years; they are more sophisticated, more accurate, and more refined than ever before. Technological advances have manifested themselves in two important forms: (1) the development of speedy, accurate computational equipment (e.g., microcomputers, programmable calculators, etc.) that allows the surveyor to perform complex calculations on field data, and (2) the introduction of electronic distance meters (EDMs), which yield more accurate survey measurements faster and facilitate data processing.</t>
  </si>
  <si>
    <t>KEY SUCCESS FACTORS</t>
  </si>
  <si>
    <t>The principals see the following factors playing a critical role in the success of the company:</t>
  </si>
  <si>
    <t>Providing services in a timely fashion.</t>
  </si>
  <si>
    <t>Accuracy of work.</t>
  </si>
  <si>
    <t>"Guaranteed satisfaction."</t>
  </si>
  <si>
    <t>Professional image.</t>
  </si>
  <si>
    <t>Capable work force.</t>
  </si>
  <si>
    <t>MARKET ANALYSIS</t>
  </si>
  <si>
    <t>Quadrant has been extremely successful in carving out a specialty niche for itself as well as in meeting the surveying needs of the general public. The company has earned a reputation as the expert in surveying and planning golf courses. After completing work on two local courses, Quadrant obtained a contract on a large, "upscale" golf course 125 miles west of Hamilton. The work is progressing on schedule and will be finished on time and within budget.</t>
  </si>
  <si>
    <t>TARGET MARKET</t>
  </si>
  <si>
    <t>The principals of Quadrant have identified their primary target market (in descending order of importance) as: (1) golf courses; (2) realtors; (3) attorneys; (4) private landowners. The firm's marketing strategy is designed to attain the return customer by providing quality surveying and engineering service with prompt turnaround. The firm has built its reputation by focusing on quality, and its pricing policy reflects this professional image. General strategy is to tailor pricing to the "cream of the crop."</t>
  </si>
  <si>
    <t>COMPETITOR ANALYSIS</t>
  </si>
  <si>
    <t>Quadrant Surveying &amp; Engineering Company faces no direct competition in its hometown, Hamilton, New York, but there are three primary competitors conducting similar operations in towns within a fifty-mile diameter of Hamilton.</t>
  </si>
  <si>
    <t>PLAN OF OPERATION</t>
  </si>
  <si>
    <t>Quadrant employs the S Corporation form of ownership primarily for tax reasons. The organizational chart is attached on a separate form.</t>
  </si>
  <si>
    <t>KEY PERSONNEL</t>
  </si>
  <si>
    <t>In addition to the principals, whose experience and network of contacts is crucial to the company's success, two long-term field managers play major roles in the firm. As Quadrant grows over the next year, another field manager will be hired,</t>
  </si>
  <si>
    <t>FINANCIAL DATA</t>
  </si>
  <si>
    <t>The following audited financial statements summarize Quadrant's latest operations:</t>
  </si>
  <si>
    <t>Quadrant Surveying and Engineering Company</t>
  </si>
  <si>
    <t>Balance Sheet</t>
  </si>
  <si>
    <t>Current assets:</t>
  </si>
  <si>
    <t>Current liabilities:</t>
  </si>
  <si>
    <t>Cash</t>
  </si>
  <si>
    <t>Accounts payable</t>
  </si>
  <si>
    <t>Accounts receivable</t>
  </si>
  <si>
    <t>Total current assets</t>
  </si>
  <si>
    <t>Long term liabilities:</t>
  </si>
  <si>
    <t>Fixed assets:</t>
  </si>
  <si>
    <t>Notes Payable</t>
  </si>
  <si>
    <t>20 vehicles</t>
  </si>
  <si>
    <t>Mortgages On real</t>
  </si>
  <si>
    <t>3 computers</t>
  </si>
  <si>
    <t>property</t>
  </si>
  <si>
    <t>6 sets EDM equipment</t>
  </si>
  <si>
    <t>Total L-T liabilities</t>
  </si>
  <si>
    <t>4 transits</t>
  </si>
  <si>
    <t>4 levels</t>
  </si>
  <si>
    <t>Owner’s equity</t>
  </si>
  <si>
    <t>Misc. field equipment</t>
  </si>
  <si>
    <t>Total liabilities &amp;</t>
  </si>
  <si>
    <t>Office fixtures &amp; equip.</t>
  </si>
  <si>
    <t>Owners' equity</t>
  </si>
  <si>
    <t>leasehold improvements</t>
  </si>
  <si>
    <t>Total fixed assets</t>
  </si>
  <si>
    <t>Income Statement</t>
  </si>
  <si>
    <t>Net sales</t>
  </si>
  <si>
    <t>Operating expenses:</t>
  </si>
  <si>
    <t>Labor expense</t>
  </si>
  <si>
    <t>Gas expense</t>
  </si>
  <si>
    <t>Telephone expense</t>
  </si>
  <si>
    <t>Equipment repair expense</t>
  </si>
  <si>
    <t>Insurance' expense</t>
  </si>
  <si>
    <t>Rent expense</t>
  </si>
  <si>
    <t>Depreciation expense</t>
  </si>
  <si>
    <t>license expense</t>
  </si>
  <si>
    <t>Payroll taxes</t>
  </si>
  <si>
    <t>Office supplies expense</t>
  </si>
  <si>
    <t>Field supplies expense</t>
  </si>
  <si>
    <t>Miscellaneous expenses</t>
  </si>
  <si>
    <t>Total operating expenses</t>
  </si>
  <si>
    <t>Net operating profit</t>
  </si>
  <si>
    <t>Income taxes</t>
  </si>
  <si>
    <t>Net profit</t>
  </si>
  <si>
    <t>Quadrant Surveying &amp; Engineering Company</t>
  </si>
  <si>
    <t>Break-Even Analysis</t>
  </si>
  <si>
    <t>total fixed expenses</t>
  </si>
  <si>
    <t>Break-even sales =</t>
  </si>
  <si>
    <t>1.00 - variable expenses expressed as percentage of sales</t>
  </si>
  <si>
    <t>Total expenses</t>
  </si>
  <si>
    <t>Fixed</t>
  </si>
  <si>
    <t>Variable</t>
  </si>
  <si>
    <t>variable expenses as a % of sales =</t>
  </si>
  <si>
    <t>=</t>
  </si>
  <si>
    <t>Break-even sales=</t>
  </si>
  <si>
    <t>1.00 - 0.06373</t>
  </si>
  <si>
    <t>Projected Cash Budget</t>
  </si>
  <si>
    <t>Cash Receipts</t>
  </si>
  <si>
    <t>Jan</t>
  </si>
  <si>
    <t>Feb</t>
  </si>
  <si>
    <t>Mar</t>
  </si>
  <si>
    <t>Apr</t>
  </si>
  <si>
    <t>May</t>
  </si>
  <si>
    <t>June</t>
  </si>
  <si>
    <t>July</t>
  </si>
  <si>
    <t>Aug</t>
  </si>
  <si>
    <t>SALES COLLECTIONS:</t>
  </si>
  <si>
    <t>20% same month</t>
  </si>
  <si>
    <t>60% first month after sale</t>
  </si>
  <si>
    <t>18% second month after sale</t>
  </si>
  <si>
    <t>Other cash receipts</t>
  </si>
  <si>
    <t>TOTAL CASH RECEIPTS</t>
  </si>
  <si>
    <t>CASH DISBURSEMENTS:</t>
  </si>
  <si>
    <t>Wages</t>
  </si>
  <si>
    <t>Taxes</t>
  </si>
  <si>
    <t>Payroll</t>
  </si>
  <si>
    <t>Property</t>
  </si>
  <si>
    <t>Transportation</t>
  </si>
  <si>
    <t>Repairs &amp; maintenance</t>
  </si>
  <si>
    <t>Field supplies</t>
  </si>
  <si>
    <t>Rent</t>
  </si>
  <si>
    <t>Utilities</t>
  </si>
  <si>
    <t>Telephone (including yellow</t>
  </si>
  <si>
    <t>Entertainment</t>
  </si>
  <si>
    <t>Insurance</t>
  </si>
  <si>
    <t>Malpractice</t>
  </si>
  <si>
    <t>Tenant's</t>
  </si>
  <si>
    <t>Auto</t>
  </si>
  <si>
    <t>Licenses</t>
  </si>
  <si>
    <t>TOTAL CASH DISBURSEMENTS</t>
  </si>
  <si>
    <t>END OF MONTH BALANCE</t>
  </si>
  <si>
    <t>Beginning cash balance</t>
  </si>
  <si>
    <t>+ cash receipts</t>
  </si>
  <si>
    <t>- cash disbursements</t>
  </si>
  <si>
    <t>CASH END OF THE MONTH</t>
  </si>
  <si>
    <t>(REPAYMENT)</t>
  </si>
  <si>
    <t>or</t>
  </si>
  <si>
    <t>(BORROWING)</t>
  </si>
  <si>
    <t>Minimum Cash Balance = $5,000</t>
  </si>
  <si>
    <t>Pro Forma Income Statement</t>
  </si>
  <si>
    <t>Insurance expense</t>
  </si>
  <si>
    <t>License expense</t>
  </si>
  <si>
    <t>Payroll expense</t>
  </si>
  <si>
    <t>STRATEGIC ACTION PLAN</t>
  </si>
  <si>
    <t>Goals, Objectives, and Strategies</t>
  </si>
  <si>
    <t>The principals of Quadrant recognize the importance of quality management in successfully meeting their competition. To focus the firm's activities, the principals define its mission: "To meet the spectrum of surveying and engineering needs of private landowners, large tract owners, financial institutions, attorneys, realtors, and timber companies with high-quality service, rapid turnaround, and unparalleled professionalism, at a profit."</t>
  </si>
  <si>
    <t>The overall mission of Quadrant is more clearly defined by dissecting it into the following objectives:</t>
  </si>
  <si>
    <t>To boost annual sales to $480,000.</t>
  </si>
  <si>
    <t>To increase market share from 31 percent to 36 percent of the local market.</t>
  </si>
  <si>
    <t>To obtain a contract for another golf course.</t>
  </si>
  <si>
    <t>To increase by 10% the number of engineering jobs performed for local towns and districts (e.g., water and sewage systems design).</t>
  </si>
  <si>
    <t>To improve profit margin from 13 percent to 17 percent.</t>
  </si>
  <si>
    <t>To obtain these objectives, Quadrant will employ a business strategy designed to exploit the four key factors for success in the surveying business-to maintain: (1) a prompt turnaround time on jobs; (2) a professional image with the clientele; (3) a continuous relationship with "return customers"; and (4) a healthy customer mix to ensure a steady flow of work. The following key points illustrate this strategy:</t>
  </si>
  <si>
    <t>To utilize equipment offering the latest technological advances.</t>
  </si>
  <si>
    <t>To train employees in implementing advanced survey techniques into their work.</t>
  </si>
  <si>
    <t>To provide the opportunity for clients to consult with project managers (or principals, if desired) on all projects.</t>
  </si>
  <si>
    <t>To keep the customer informed of the job's progress on a timely basis.</t>
  </si>
  <si>
    <t>To "crack the engineering market" by obtaining small jobs with cities, districts, and subdivisions.</t>
  </si>
  <si>
    <t>To increase the number of government contracts bid on.</t>
  </si>
  <si>
    <t>To acquire and to develop "regional accounts"-clients with large land holdings (e.g., large timber companies).</t>
  </si>
  <si>
    <t>loan purpose: To purchase a Zeiss total station with data storage and transfer capabilities that will facilitate taking angular and distance measurements in the field and performing survey computations.</t>
  </si>
  <si>
    <t>Amount requested: $25,000 (see attached vendor's estimate)</t>
  </si>
  <si>
    <t>Terms: One year and no prepayment penalty.</t>
  </si>
  <si>
    <t>Collateral: Personal guarantees of principals' title to Zeiss total station.</t>
  </si>
  <si>
    <t>Repayment: Quadrant's ability to repay is illustrated on the accompanying proforma financial statements. The cash budget projected for the upcoming year shows the company will be able to repay the loan within one year. Benefits accruing from the purchase of this EDM equipment include the ability to:</t>
  </si>
  <si>
    <t>Reduce the number of field personnel by one-third.</t>
  </si>
  <si>
    <t>Reduce office personnel by the immediate transferring field data to the home office via telephone.</t>
  </si>
  <si>
    <t>Minimize the number of return trips to the job site, a significant cost of doing business.</t>
  </si>
  <si>
    <t>Improve productivity by performing more jobs in less time.</t>
  </si>
  <si>
    <t>Improve the firm's professional image with its clientele by employing the latest, most advanced equipment.</t>
  </si>
  <si>
    <t>Obtain golf course that requires a level accuracy attainable only with EDM devices.</t>
  </si>
  <si>
    <r>
      <t>Quadrant Surveying &amp; Engineering Company</t>
    </r>
    <r>
      <rPr>
        <sz val="9"/>
        <rFont val="Arial"/>
        <family val="2"/>
      </rPr>
      <t>, Hamilton, New York. Manager-Partner. Created business and continues to actively manage technical aspects of field operations. Supervised project managers of six field crews.</t>
    </r>
  </si>
  <si>
    <r>
      <t>Boise-Cascade Timber Co</t>
    </r>
    <r>
      <rPr>
        <sz val="9"/>
        <rFont val="Arial"/>
        <family val="2"/>
      </rPr>
      <t>., Freeport, Maine. Survey project manager. Supervised field activities of a six-man survey crew. Planned weekly work schedules and monitored work quality.</t>
    </r>
  </si>
  <si>
    <r>
      <t>Hi-Tech Survey Co.</t>
    </r>
    <r>
      <rPr>
        <sz val="9"/>
        <rFont val="Arial"/>
        <family val="2"/>
      </rPr>
      <t>, Albany, New York Technician. Performed various surveying tasks as a part-time member of a field crew while attending college. Earned 80% of college expenses.</t>
    </r>
  </si>
  <si>
    <r>
      <t>Rensselaer Polytechnical Institute</t>
    </r>
    <r>
      <rPr>
        <sz val="9"/>
        <rFont val="Arial"/>
        <family val="2"/>
      </rPr>
      <t>, Troy, New York Master of Science in Engineering Management. Grades in top 10% of class, GPR of 3.7/4.0.</t>
    </r>
  </si>
  <si>
    <r>
      <t>Rensselaer Polytechnical Institute</t>
    </r>
    <r>
      <rPr>
        <sz val="9"/>
        <rFont val="Arial"/>
        <family val="2"/>
      </rPr>
      <t>, Troy, New York Bachelor of Science degree in Civil Engineering Graduated with honors.</t>
    </r>
  </si>
  <si>
    <r>
      <t>Quadrant Surveying &amp; Engineering Co.</t>
    </r>
    <r>
      <rPr>
        <sz val="9"/>
        <rFont val="Arial"/>
        <family val="2"/>
      </rPr>
      <t>, Hamilton, New York. Managing partner. Supervises internal managerial operations, including financial, accounting, personnel, and planning duties.</t>
    </r>
  </si>
  <si>
    <r>
      <t>New York Department of Health &amp; Sanitation</t>
    </r>
    <r>
      <rPr>
        <sz val="9"/>
        <rFont val="Arial"/>
        <family val="2"/>
      </rPr>
      <t>, Albany, New York. District Maintenance Engineer. Designed water and sewage projects for cities. Supervised staff of twelve.</t>
    </r>
  </si>
  <si>
    <r>
      <t>Hi-tech Survey Co.</t>
    </r>
    <r>
      <rPr>
        <sz val="9"/>
        <rFont val="Arial"/>
        <family val="2"/>
      </rPr>
      <t>, Albany, New York Technician. Worked part-time as field crew member performed various surveying duties.</t>
    </r>
  </si>
  <si>
    <r>
      <t>University of Virginia</t>
    </r>
    <r>
      <rPr>
        <sz val="9"/>
        <rFont val="Arial"/>
        <family val="2"/>
      </rPr>
      <t>, Charlottesville, Virginia. Master of Business Administration. GPR of 40/4.0.</t>
    </r>
  </si>
  <si>
    <r>
      <t>Clemson University</t>
    </r>
    <r>
      <rPr>
        <sz val="9"/>
        <rFont val="Arial"/>
        <family val="2"/>
      </rPr>
      <t>, Clemson, South Carolina. Bachelor of Science degree, in Civil Engineering.</t>
    </r>
  </si>
  <si>
    <r>
      <t>Geodetic Survey, Inc.</t>
    </r>
    <r>
      <rPr>
        <sz val="9"/>
        <rFont val="Arial"/>
        <family val="2"/>
      </rPr>
      <t xml:space="preserve"> A small corporation (three principals) whose primary focus is surveying large land tracts for timber companies. Serves 28% of local markets.</t>
    </r>
  </si>
  <si>
    <r>
      <t>Photogrammetry Engineers, Ltd</t>
    </r>
    <r>
      <rPr>
        <sz val="9"/>
        <rFont val="Arial"/>
        <family val="2"/>
      </rPr>
      <t>. A small partnership that performs all types of surveying jobs and specializes in surveying by aerial photography. Controls 22% of local market.</t>
    </r>
  </si>
  <si>
    <r>
      <t>Land Surveyors, Inc.</t>
    </r>
    <r>
      <rPr>
        <sz val="9"/>
        <rFont val="Arial"/>
        <family val="2"/>
      </rPr>
      <t xml:space="preserve"> A relatively new, aggressive company that also performs all types of surveying jobs and specializes in surveying for local architectural firms, Controls 18% of the local market.</t>
    </r>
  </si>
  <si>
    <r>
      <t>Interest rate:</t>
    </r>
    <r>
      <rPr>
        <sz val="9"/>
        <rFont val="Arial"/>
        <family val="2"/>
      </rPr>
      <t xml:space="preserve"> Prime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</si>
</sst>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44" x14ac:knownFonts="1">
    <font>
      <sz val="10"/>
      <name val="Arial"/>
    </font>
    <font>
      <sz val="10"/>
      <name val="Arial"/>
      <family val="2"/>
    </font>
    <font>
      <sz val="10"/>
      <name val="Arial"/>
      <family val="2"/>
    </font>
    <font>
      <sz val="10"/>
      <name val="Courier"/>
      <family val="3"/>
    </font>
    <font>
      <sz val="10"/>
      <name val="MS Sans Serif"/>
      <family val="2"/>
    </font>
    <font>
      <b/>
      <sz val="14"/>
      <color indexed="9"/>
      <name val="Arial"/>
      <family val="2"/>
    </font>
    <font>
      <sz val="14"/>
      <name val="Arial"/>
      <family val="2"/>
    </font>
    <font>
      <b/>
      <sz val="16"/>
      <name val="Arial"/>
      <family val="2"/>
    </font>
    <font>
      <sz val="9"/>
      <name val="Arial"/>
      <family val="2"/>
    </font>
    <font>
      <b/>
      <sz val="9"/>
      <name val="Arial"/>
      <family val="2"/>
    </font>
    <font>
      <sz val="9"/>
      <color indexed="9"/>
      <name val="Arial"/>
      <family val="2"/>
    </font>
    <font>
      <u/>
      <sz val="9"/>
      <name val="Arial"/>
      <family val="2"/>
    </font>
    <font>
      <i/>
      <sz val="9"/>
      <name val="Arial"/>
      <family val="2"/>
    </font>
    <font>
      <b/>
      <u/>
      <sz val="9"/>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9"/>
      </patternFill>
    </fill>
    <fill>
      <patternFill patternType="solid">
        <fgColor indexed="18"/>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s>
  <cellStyleXfs count="78">
    <xf numFmtId="0" fontId="0" fillId="0" borderId="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2"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6" borderId="0" applyNumberFormat="0" applyBorder="0" applyAlignment="0" applyProtection="0"/>
    <xf numFmtId="0" fontId="31" fillId="3" borderId="0" applyNumberFormat="0" applyBorder="0" applyAlignment="0" applyProtection="0"/>
    <xf numFmtId="0" fontId="31" fillId="9"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37" fontId="15" fillId="16" borderId="1" applyBorder="0" applyProtection="0">
      <alignment vertical="center"/>
    </xf>
    <xf numFmtId="0" fontId="32" fillId="17" borderId="0" applyNumberFormat="0" applyBorder="0" applyAlignment="0" applyProtection="0"/>
    <xf numFmtId="164" fontId="16" fillId="0" borderId="2">
      <protection locked="0"/>
    </xf>
    <xf numFmtId="0" fontId="17" fillId="18" borderId="0" applyBorder="0">
      <alignment horizontal="left" vertical="center" indent="1"/>
    </xf>
    <xf numFmtId="0" fontId="33" fillId="4" borderId="3" applyNumberFormat="0" applyAlignment="0" applyProtection="0"/>
    <xf numFmtId="0" fontId="34"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8" fillId="0" borderId="5"/>
    <xf numFmtId="4" fontId="16"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5" fillId="0" borderId="0" applyNumberFormat="0" applyFill="0" applyBorder="0" applyAlignment="0" applyProtection="0"/>
    <xf numFmtId="2" fontId="1" fillId="0" borderId="0" applyFont="0" applyFill="0" applyBorder="0" applyAlignment="0" applyProtection="0"/>
    <xf numFmtId="0" fontId="36" fillId="6" borderId="0" applyNumberFormat="0" applyBorder="0" applyAlignment="0" applyProtection="0"/>
    <xf numFmtId="4" fontId="16" fillId="21" borderId="5"/>
    <xf numFmtId="167" fontId="19" fillId="0" borderId="6"/>
    <xf numFmtId="37" fontId="20" fillId="22" borderId="2" applyBorder="0">
      <alignment horizontal="left" vertical="center" indent="1"/>
    </xf>
    <xf numFmtId="37" fontId="21" fillId="23" borderId="7" applyFill="0">
      <alignment vertical="center"/>
    </xf>
    <xf numFmtId="0" fontId="21" fillId="24" borderId="8" applyNumberFormat="0">
      <alignment horizontal="left" vertical="top" indent="1"/>
    </xf>
    <xf numFmtId="0" fontId="21" fillId="16" borderId="0" applyBorder="0">
      <alignment horizontal="left" vertical="center" indent="1"/>
    </xf>
    <xf numFmtId="0" fontId="21" fillId="0" borderId="8" applyNumberFormat="0" applyFill="0">
      <alignment horizontal="centerContinuous" vertical="top"/>
    </xf>
    <xf numFmtId="0" fontId="22" fillId="0" borderId="0" applyNumberFormat="0" applyFont="0" applyFill="0" applyAlignment="0" applyProtection="0"/>
    <xf numFmtId="0" fontId="23" fillId="0" borderId="0" applyNumberFormat="0" applyFon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14" fillId="0" borderId="0" applyNumberFormat="0" applyFill="0" applyBorder="0" applyAlignment="0" applyProtection="0">
      <alignment vertical="top"/>
      <protection locked="0"/>
    </xf>
    <xf numFmtId="0" fontId="38" fillId="10" borderId="3" applyNumberFormat="0" applyAlignment="0" applyProtection="0"/>
    <xf numFmtId="167" fontId="19" fillId="0" borderId="10"/>
    <xf numFmtId="0" fontId="39" fillId="0" borderId="11" applyNumberFormat="0" applyFill="0" applyAlignment="0" applyProtection="0"/>
    <xf numFmtId="166" fontId="19" fillId="0" borderId="12"/>
    <xf numFmtId="0" fontId="40" fillId="7" borderId="0" applyNumberFormat="0" applyBorder="0" applyAlignment="0" applyProtection="0"/>
    <xf numFmtId="0" fontId="24" fillId="23" borderId="0">
      <alignment horizontal="left" wrapText="1" indent="1"/>
    </xf>
    <xf numFmtId="37" fontId="15" fillId="16" borderId="13" applyBorder="0">
      <alignment horizontal="left" vertical="center" indent="2"/>
    </xf>
    <xf numFmtId="0" fontId="1" fillId="0" borderId="0"/>
    <xf numFmtId="164" fontId="3" fillId="0" borderId="0"/>
    <xf numFmtId="0" fontId="25" fillId="0" borderId="0"/>
    <xf numFmtId="0" fontId="1" fillId="7" borderId="14" applyNumberFormat="0" applyFont="0" applyAlignment="0" applyProtection="0"/>
    <xf numFmtId="0" fontId="41" fillId="4" borderId="15" applyNumberFormat="0" applyAlignment="0" applyProtection="0"/>
    <xf numFmtId="173" fontId="26" fillId="25" borderId="16"/>
    <xf numFmtId="172" fontId="26" fillId="0" borderId="16" applyFont="0" applyFill="0" applyBorder="0" applyAlignment="0" applyProtection="0">
      <protection locked="0"/>
    </xf>
    <xf numFmtId="9" fontId="4" fillId="0" borderId="0" applyFont="0" applyFill="0" applyBorder="0" applyAlignment="0" applyProtection="0"/>
    <xf numFmtId="2" fontId="27" fillId="0" borderId="0">
      <protection locked="0"/>
    </xf>
    <xf numFmtId="0" fontId="1" fillId="26" borderId="0"/>
    <xf numFmtId="49" fontId="1" fillId="0" borderId="0" applyFont="0" applyFill="0" applyBorder="0" applyAlignment="0" applyProtection="0"/>
    <xf numFmtId="0" fontId="42" fillId="0" borderId="0" applyNumberFormat="0" applyFill="0" applyBorder="0" applyAlignment="0" applyProtection="0"/>
    <xf numFmtId="0" fontId="28" fillId="0" borderId="0">
      <alignment horizontal="right"/>
    </xf>
    <xf numFmtId="0" fontId="29"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3" fillId="0" borderId="0" applyNumberFormat="0" applyFill="0" applyBorder="0" applyAlignment="0" applyProtection="0"/>
  </cellStyleXfs>
  <cellXfs count="78">
    <xf numFmtId="0" fontId="0" fillId="0" borderId="0" xfId="0"/>
    <xf numFmtId="0" fontId="2" fillId="27" borderId="0" xfId="60" applyFont="1" applyFill="1" applyAlignment="1"/>
    <xf numFmtId="0" fontId="2" fillId="0" borderId="0" xfId="60" applyFont="1" applyAlignment="1"/>
    <xf numFmtId="0" fontId="2" fillId="0" borderId="0" xfId="60" applyFont="1"/>
    <xf numFmtId="0" fontId="2" fillId="0" borderId="0" xfId="60" applyFont="1" applyAlignment="1">
      <alignment horizontal="center" vertical="center"/>
    </xf>
    <xf numFmtId="0" fontId="8" fillId="0" borderId="0" xfId="60" applyFont="1"/>
    <xf numFmtId="0" fontId="8" fillId="27" borderId="0" xfId="60" applyFont="1" applyFill="1" applyAlignment="1">
      <alignment horizontal="center" vertical="top"/>
    </xf>
    <xf numFmtId="0" fontId="8" fillId="0" borderId="0" xfId="60" applyFont="1" applyAlignment="1"/>
    <xf numFmtId="0" fontId="9" fillId="27" borderId="0" xfId="60" applyFont="1" applyFill="1" applyAlignment="1">
      <alignment horizontal="left" vertical="top"/>
    </xf>
    <xf numFmtId="0" fontId="8" fillId="27" borderId="18" xfId="60" applyFont="1" applyFill="1" applyBorder="1" applyAlignment="1">
      <alignment horizontal="center" vertical="top"/>
    </xf>
    <xf numFmtId="0" fontId="8" fillId="0" borderId="18" xfId="60" applyFont="1" applyBorder="1" applyAlignment="1"/>
    <xf numFmtId="0" fontId="8" fillId="27" borderId="0" xfId="60" applyFont="1" applyFill="1" applyAlignment="1">
      <alignment vertical="top" wrapText="1"/>
    </xf>
    <xf numFmtId="0" fontId="8" fillId="0" borderId="0" xfId="60" applyFont="1" applyAlignment="1">
      <alignment horizontal="left"/>
    </xf>
    <xf numFmtId="0" fontId="10" fillId="27" borderId="0" xfId="60" applyFont="1" applyFill="1" applyAlignment="1">
      <alignment vertical="top" wrapText="1"/>
    </xf>
    <xf numFmtId="0" fontId="8" fillId="27" borderId="18" xfId="60" applyFont="1" applyFill="1" applyBorder="1" applyAlignment="1">
      <alignment vertical="top" wrapText="1"/>
    </xf>
    <xf numFmtId="0" fontId="8" fillId="27" borderId="0" xfId="60" applyFont="1" applyFill="1" applyAlignment="1">
      <alignment vertical="top"/>
    </xf>
    <xf numFmtId="0" fontId="9" fillId="27" borderId="0" xfId="60" applyFont="1" applyFill="1" applyAlignment="1">
      <alignment vertical="top"/>
    </xf>
    <xf numFmtId="0" fontId="8" fillId="27" borderId="18" xfId="60" applyFont="1" applyFill="1" applyBorder="1" applyAlignment="1">
      <alignment vertical="top"/>
    </xf>
    <xf numFmtId="0" fontId="9" fillId="27" borderId="0" xfId="60" applyFont="1" applyFill="1" applyAlignment="1">
      <alignment vertical="top" wrapText="1"/>
    </xf>
    <xf numFmtId="165" fontId="8" fillId="27" borderId="0" xfId="60" applyNumberFormat="1" applyFont="1" applyFill="1" applyAlignment="1">
      <alignment horizontal="right" vertical="top"/>
    </xf>
    <xf numFmtId="165" fontId="8" fillId="27" borderId="0" xfId="60" applyNumberFormat="1" applyFont="1" applyFill="1" applyAlignment="1">
      <alignment horizontal="right" vertical="top" wrapText="1"/>
    </xf>
    <xf numFmtId="3" fontId="8" fillId="27" borderId="0" xfId="60" applyNumberFormat="1" applyFont="1" applyFill="1" applyAlignment="1">
      <alignment horizontal="right" vertical="top"/>
    </xf>
    <xf numFmtId="3" fontId="8" fillId="27" borderId="0" xfId="60" applyNumberFormat="1" applyFont="1" applyFill="1" applyAlignment="1">
      <alignment horizontal="right" vertical="top" wrapText="1"/>
    </xf>
    <xf numFmtId="3" fontId="11" fillId="27" borderId="0" xfId="60" applyNumberFormat="1" applyFont="1" applyFill="1" applyAlignment="1">
      <alignment horizontal="right" vertical="top" wrapText="1"/>
    </xf>
    <xf numFmtId="165" fontId="11" fillId="27" borderId="0" xfId="60" applyNumberFormat="1" applyFont="1" applyFill="1" applyAlignment="1">
      <alignment horizontal="right" vertical="top" wrapText="1"/>
    </xf>
    <xf numFmtId="3" fontId="11" fillId="27" borderId="0" xfId="60" applyNumberFormat="1" applyFont="1" applyFill="1" applyAlignment="1">
      <alignment horizontal="right" vertical="top"/>
    </xf>
    <xf numFmtId="0" fontId="8" fillId="27" borderId="0" xfId="60" applyFont="1" applyFill="1" applyAlignment="1">
      <alignment horizontal="right" vertical="top" wrapText="1"/>
    </xf>
    <xf numFmtId="0" fontId="8" fillId="27" borderId="0" xfId="60" applyFont="1" applyFill="1" applyAlignment="1">
      <alignment horizontal="right" vertical="top"/>
    </xf>
    <xf numFmtId="164" fontId="2" fillId="0" borderId="0" xfId="61" applyFont="1"/>
    <xf numFmtId="0" fontId="8" fillId="27" borderId="0" xfId="60" applyFont="1" applyFill="1" applyAlignment="1">
      <alignment horizontal="left" vertical="top"/>
    </xf>
    <xf numFmtId="0" fontId="9" fillId="27" borderId="0" xfId="60" applyFont="1" applyFill="1" applyAlignment="1">
      <alignment horizontal="center" vertical="top" wrapText="1"/>
    </xf>
    <xf numFmtId="3" fontId="8" fillId="0" borderId="0" xfId="60" applyNumberFormat="1" applyFont="1"/>
    <xf numFmtId="165" fontId="8" fillId="0" borderId="0" xfId="60" applyNumberFormat="1" applyFont="1"/>
    <xf numFmtId="164" fontId="2" fillId="0" borderId="0" xfId="61" applyFont="1" applyAlignment="1"/>
    <xf numFmtId="0" fontId="8" fillId="27" borderId="0" xfId="60" applyFont="1" applyFill="1" applyAlignment="1">
      <alignment horizontal="left" vertical="top" wrapText="1"/>
    </xf>
    <xf numFmtId="3" fontId="8" fillId="27" borderId="0" xfId="60" applyNumberFormat="1" applyFont="1" applyFill="1" applyAlignment="1">
      <alignment horizontal="center" vertical="top"/>
    </xf>
    <xf numFmtId="0" fontId="8" fillId="0" borderId="0" xfId="60" applyFont="1" applyBorder="1" applyAlignment="1"/>
    <xf numFmtId="10" fontId="8" fillId="27" borderId="0" xfId="67" applyNumberFormat="1" applyFont="1" applyFill="1" applyAlignment="1">
      <alignment horizontal="right" vertical="top" wrapText="1"/>
    </xf>
    <xf numFmtId="3" fontId="8" fillId="27" borderId="0" xfId="60" applyNumberFormat="1" applyFont="1" applyFill="1" applyAlignment="1">
      <alignment horizontal="center" vertical="top" wrapText="1"/>
    </xf>
    <xf numFmtId="3" fontId="2" fillId="0" borderId="0" xfId="60" applyNumberFormat="1" applyFont="1"/>
    <xf numFmtId="0" fontId="11" fillId="27" borderId="0" xfId="60" applyFont="1" applyFill="1" applyAlignment="1">
      <alignment horizontal="right" vertical="top" wrapText="1"/>
    </xf>
    <xf numFmtId="165" fontId="8" fillId="27" borderId="0" xfId="60" applyNumberFormat="1" applyFont="1" applyFill="1" applyAlignment="1">
      <alignment vertical="top" wrapText="1"/>
    </xf>
    <xf numFmtId="3" fontId="8" fillId="27" borderId="0" xfId="60" applyNumberFormat="1" applyFont="1" applyFill="1" applyAlignment="1">
      <alignment vertical="top" wrapText="1"/>
    </xf>
    <xf numFmtId="165" fontId="13" fillId="27" borderId="0" xfId="60" applyNumberFormat="1" applyFont="1" applyFill="1" applyAlignment="1">
      <alignment vertical="top" wrapText="1"/>
    </xf>
    <xf numFmtId="3" fontId="11" fillId="27" borderId="0" xfId="60" applyNumberFormat="1" applyFont="1" applyFill="1" applyAlignment="1">
      <alignment vertical="top" wrapText="1"/>
    </xf>
    <xf numFmtId="0" fontId="14" fillId="0" borderId="0" xfId="52" applyFont="1" applyAlignment="1" applyProtection="1">
      <alignment horizontal="center" vertical="top" wrapText="1"/>
      <protection hidden="1"/>
    </xf>
    <xf numFmtId="0" fontId="14" fillId="0" borderId="0" xfId="52" applyAlignment="1" applyProtection="1">
      <alignment horizontal="center" vertical="top" wrapText="1"/>
      <protection hidden="1"/>
    </xf>
    <xf numFmtId="165" fontId="8" fillId="27" borderId="0" xfId="60" applyNumberFormat="1" applyFont="1" applyFill="1" applyAlignment="1">
      <alignment horizontal="left" vertical="top" wrapText="1"/>
    </xf>
    <xf numFmtId="0" fontId="8" fillId="0" borderId="0" xfId="60" applyFont="1" applyAlignment="1">
      <alignment horizontal="left"/>
    </xf>
    <xf numFmtId="0" fontId="8" fillId="27" borderId="0" xfId="60" applyFont="1" applyFill="1" applyAlignment="1">
      <alignment vertical="top" wrapText="1"/>
    </xf>
    <xf numFmtId="0" fontId="8" fillId="27" borderId="0" xfId="60" applyFont="1" applyFill="1" applyAlignment="1">
      <alignment wrapText="1"/>
    </xf>
    <xf numFmtId="0" fontId="8" fillId="0" borderId="0" xfId="60" applyFont="1"/>
    <xf numFmtId="0" fontId="8" fillId="27" borderId="0" xfId="60" applyFont="1" applyFill="1" applyAlignment="1">
      <alignment horizontal="justify" vertical="top" wrapText="1"/>
    </xf>
    <xf numFmtId="0" fontId="8" fillId="0" borderId="0" xfId="60" applyFont="1" applyAlignment="1">
      <alignment horizontal="justify" vertical="top"/>
    </xf>
    <xf numFmtId="0" fontId="10" fillId="27" borderId="0" xfId="60" applyFont="1" applyFill="1" applyAlignment="1">
      <alignment vertical="top" wrapText="1"/>
    </xf>
    <xf numFmtId="0" fontId="8" fillId="27" borderId="18" xfId="60" applyFont="1" applyFill="1" applyBorder="1" applyAlignment="1">
      <alignment vertical="top" wrapText="1"/>
    </xf>
    <xf numFmtId="0" fontId="8" fillId="0" borderId="18" xfId="60" applyFont="1" applyBorder="1"/>
    <xf numFmtId="0" fontId="5" fillId="28" borderId="0" xfId="60" applyFont="1" applyFill="1" applyAlignment="1">
      <alignment horizontal="center" vertical="center" wrapText="1"/>
    </xf>
    <xf numFmtId="0" fontId="6" fillId="0" borderId="0" xfId="60" applyFont="1" applyAlignment="1">
      <alignment horizontal="center" vertical="center"/>
    </xf>
    <xf numFmtId="0" fontId="8" fillId="27" borderId="0" xfId="60" applyFont="1" applyFill="1" applyAlignment="1">
      <alignment horizontal="center" vertical="top" wrapText="1"/>
    </xf>
    <xf numFmtId="4" fontId="7" fillId="27" borderId="0" xfId="60" applyNumberFormat="1" applyFont="1" applyFill="1" applyAlignment="1">
      <alignment horizontal="center" vertical="top" wrapText="1"/>
    </xf>
    <xf numFmtId="0" fontId="7" fillId="0" borderId="0" xfId="60" applyFont="1"/>
    <xf numFmtId="0" fontId="11" fillId="27" borderId="0" xfId="60" applyFont="1" applyFill="1" applyAlignment="1">
      <alignment vertical="top" wrapText="1"/>
    </xf>
    <xf numFmtId="0" fontId="9" fillId="27" borderId="0" xfId="60" applyFont="1" applyFill="1" applyAlignment="1">
      <alignment vertical="top" wrapText="1"/>
    </xf>
    <xf numFmtId="0" fontId="8" fillId="27" borderId="0" xfId="60" applyFont="1" applyFill="1" applyAlignment="1">
      <alignment horizontal="right" vertical="top" wrapText="1"/>
    </xf>
    <xf numFmtId="164" fontId="2" fillId="0" borderId="0" xfId="61" applyFont="1" applyAlignment="1"/>
    <xf numFmtId="164" fontId="2" fillId="0" borderId="0" xfId="61" applyFont="1"/>
    <xf numFmtId="0" fontId="12" fillId="27" borderId="0" xfId="60" applyFont="1" applyFill="1" applyAlignment="1">
      <alignment vertical="top" wrapText="1"/>
    </xf>
    <xf numFmtId="0" fontId="8" fillId="0" borderId="0" xfId="60" applyFont="1" applyFill="1" applyAlignment="1">
      <alignment horizontal="justify" vertical="top" wrapText="1"/>
    </xf>
    <xf numFmtId="0" fontId="8" fillId="0" borderId="0" xfId="60" applyFont="1" applyFill="1" applyAlignment="1">
      <alignment horizontal="justify" vertical="top"/>
    </xf>
    <xf numFmtId="0" fontId="9" fillId="27" borderId="0" xfId="60" applyFont="1" applyFill="1" applyAlignment="1">
      <alignment horizontal="center" vertical="top"/>
    </xf>
    <xf numFmtId="0" fontId="9" fillId="27" borderId="0" xfId="60" applyFont="1" applyFill="1" applyAlignment="1">
      <alignment horizontal="center" vertical="top" wrapText="1"/>
    </xf>
    <xf numFmtId="0" fontId="8" fillId="27" borderId="18" xfId="60" applyFont="1" applyFill="1" applyBorder="1" applyAlignment="1">
      <alignment horizontal="right" vertical="top" wrapText="1"/>
    </xf>
    <xf numFmtId="0" fontId="8" fillId="27" borderId="18" xfId="60" applyFont="1" applyFill="1" applyBorder="1" applyAlignment="1">
      <alignment horizontal="center" vertical="top" wrapText="1"/>
    </xf>
    <xf numFmtId="3" fontId="8" fillId="27" borderId="0" xfId="60" applyNumberFormat="1" applyFont="1" applyFill="1" applyAlignment="1">
      <alignment horizontal="center" vertical="top" wrapText="1"/>
    </xf>
    <xf numFmtId="0" fontId="8" fillId="0" borderId="0" xfId="60" applyFont="1" applyAlignment="1">
      <alignment horizontal="center"/>
    </xf>
    <xf numFmtId="164" fontId="2" fillId="0" borderId="0" xfId="61" applyFont="1" applyAlignment="1">
      <alignment wrapText="1"/>
    </xf>
    <xf numFmtId="0" fontId="9" fillId="27" borderId="0" xfId="60" applyFont="1" applyFill="1" applyAlignment="1">
      <alignment horizontal="left" vertical="top" wrapText="1"/>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_bplan" xfId="60"/>
    <cellStyle name="Normal_bplan_1" xfId="61"/>
    <cellStyle name="NormalRed" xfId="62"/>
    <cellStyle name="Note" xfId="63" builtinId="10" customBuiltin="1"/>
    <cellStyle name="Output" xfId="64" builtinId="21" customBuiltin="1"/>
    <cellStyle name="Percent.0" xfId="65"/>
    <cellStyle name="Percent.00" xfId="66"/>
    <cellStyle name="Percent_bplan" xfId="67"/>
    <cellStyle name="RED POSTED" xfId="68"/>
    <cellStyle name="Standard_Anpassen der Amortisation" xfId="69"/>
    <cellStyle name="Text_simple" xfId="70"/>
    <cellStyle name="Title" xfId="71" builtinId="15" customBuiltin="1"/>
    <cellStyle name="TmsRmn10BlueItalic" xfId="72"/>
    <cellStyle name="TmsRmn10Bold" xfId="73"/>
    <cellStyle name="Total" xfId="74" builtinId="25" customBuiltin="1"/>
    <cellStyle name="Währung [0]_Compiling Utility Macros" xfId="75"/>
    <cellStyle name="Währung_Compiling Utility Macros" xfId="76"/>
    <cellStyle name="Warning Text" xfId="77"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1447800</xdr:colOff>
      <xdr:row>130</xdr:row>
      <xdr:rowOff>38100</xdr:rowOff>
    </xdr:from>
    <xdr:to>
      <xdr:col>2</xdr:col>
      <xdr:colOff>9525</xdr:colOff>
      <xdr:row>130</xdr:row>
      <xdr:rowOff>114300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771650" y="29175075"/>
          <a:ext cx="76200" cy="76200"/>
        </a:xfrm>
        <a:prstGeom prst="rect">
          <a:avLst/>
        </a:prstGeom>
        <a:noFill/>
      </xdr:spPr>
    </xdr:pic>
    <xdr:clientData/>
  </xdr:twoCellAnchor>
  <xdr:twoCellAnchor editAs="oneCell">
    <xdr:from>
      <xdr:col>1</xdr:col>
      <xdr:colOff>1447800</xdr:colOff>
      <xdr:row>131</xdr:row>
      <xdr:rowOff>47625</xdr:rowOff>
    </xdr:from>
    <xdr:to>
      <xdr:col>2</xdr:col>
      <xdr:colOff>9525</xdr:colOff>
      <xdr:row>131</xdr:row>
      <xdr:rowOff>123825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771650" y="29346525"/>
          <a:ext cx="76200" cy="76200"/>
        </a:xfrm>
        <a:prstGeom prst="rect">
          <a:avLst/>
        </a:prstGeom>
        <a:noFill/>
      </xdr:spPr>
    </xdr:pic>
    <xdr:clientData/>
  </xdr:twoCellAnchor>
  <xdr:twoCellAnchor editAs="oneCell">
    <xdr:from>
      <xdr:col>1</xdr:col>
      <xdr:colOff>1447800</xdr:colOff>
      <xdr:row>132</xdr:row>
      <xdr:rowOff>38100</xdr:rowOff>
    </xdr:from>
    <xdr:to>
      <xdr:col>2</xdr:col>
      <xdr:colOff>9525</xdr:colOff>
      <xdr:row>132</xdr:row>
      <xdr:rowOff>114300</xdr:rowOff>
    </xdr:to>
    <xdr:pic>
      <xdr:nvPicPr>
        <xdr:cNvPr id="1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771650" y="29498925"/>
          <a:ext cx="76200" cy="76200"/>
        </a:xfrm>
        <a:prstGeom prst="rect">
          <a:avLst/>
        </a:prstGeom>
        <a:noFill/>
      </xdr:spPr>
    </xdr:pic>
    <xdr:clientData/>
  </xdr:twoCellAnchor>
  <xdr:twoCellAnchor editAs="oneCell">
    <xdr:from>
      <xdr:col>1</xdr:col>
      <xdr:colOff>1447800</xdr:colOff>
      <xdr:row>133</xdr:row>
      <xdr:rowOff>38100</xdr:rowOff>
    </xdr:from>
    <xdr:to>
      <xdr:col>2</xdr:col>
      <xdr:colOff>9525</xdr:colOff>
      <xdr:row>133</xdr:row>
      <xdr:rowOff>114300</xdr:rowOff>
    </xdr:to>
    <xdr:pic>
      <xdr:nvPicPr>
        <xdr:cNvPr id="102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771650" y="29660850"/>
          <a:ext cx="76200" cy="76200"/>
        </a:xfrm>
        <a:prstGeom prst="rect">
          <a:avLst/>
        </a:prstGeom>
        <a:noFill/>
      </xdr:spPr>
    </xdr:pic>
    <xdr:clientData/>
  </xdr:twoCellAnchor>
  <xdr:twoCellAnchor editAs="oneCell">
    <xdr:from>
      <xdr:col>1</xdr:col>
      <xdr:colOff>1447800</xdr:colOff>
      <xdr:row>134</xdr:row>
      <xdr:rowOff>38100</xdr:rowOff>
    </xdr:from>
    <xdr:to>
      <xdr:col>2</xdr:col>
      <xdr:colOff>9525</xdr:colOff>
      <xdr:row>134</xdr:row>
      <xdr:rowOff>114300</xdr:rowOff>
    </xdr:to>
    <xdr:pic>
      <xdr:nvPicPr>
        <xdr:cNvPr id="10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771650" y="29822775"/>
          <a:ext cx="76200" cy="76200"/>
        </a:xfrm>
        <a:prstGeom prst="rect">
          <a:avLst/>
        </a:prstGeom>
        <a:noFill/>
      </xdr:spPr>
    </xdr:pic>
    <xdr:clientData/>
  </xdr:twoCellAnchor>
  <xdr:twoCellAnchor editAs="oneCell">
    <xdr:from>
      <xdr:col>0</xdr:col>
      <xdr:colOff>276225</xdr:colOff>
      <xdr:row>308</xdr:row>
      <xdr:rowOff>38100</xdr:rowOff>
    </xdr:from>
    <xdr:to>
      <xdr:col>1</xdr:col>
      <xdr:colOff>28575</xdr:colOff>
      <xdr:row>308</xdr:row>
      <xdr:rowOff>114300</xdr:rowOff>
    </xdr:to>
    <xdr:pic>
      <xdr:nvPicPr>
        <xdr:cNvPr id="10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276225" y="62398275"/>
          <a:ext cx="76200" cy="76200"/>
        </a:xfrm>
        <a:prstGeom prst="rect">
          <a:avLst/>
        </a:prstGeom>
        <a:noFill/>
      </xdr:spPr>
    </xdr:pic>
    <xdr:clientData/>
  </xdr:twoCellAnchor>
  <xdr:twoCellAnchor editAs="oneCell">
    <xdr:from>
      <xdr:col>0</xdr:col>
      <xdr:colOff>276225</xdr:colOff>
      <xdr:row>309</xdr:row>
      <xdr:rowOff>38100</xdr:rowOff>
    </xdr:from>
    <xdr:to>
      <xdr:col>1</xdr:col>
      <xdr:colOff>28575</xdr:colOff>
      <xdr:row>309</xdr:row>
      <xdr:rowOff>114300</xdr:rowOff>
    </xdr:to>
    <xdr:pic>
      <xdr:nvPicPr>
        <xdr:cNvPr id="103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276225" y="62560200"/>
          <a:ext cx="76200" cy="76200"/>
        </a:xfrm>
        <a:prstGeom prst="rect">
          <a:avLst/>
        </a:prstGeom>
        <a:noFill/>
      </xdr:spPr>
    </xdr:pic>
    <xdr:clientData/>
  </xdr:twoCellAnchor>
  <xdr:twoCellAnchor editAs="oneCell">
    <xdr:from>
      <xdr:col>0</xdr:col>
      <xdr:colOff>276225</xdr:colOff>
      <xdr:row>310</xdr:row>
      <xdr:rowOff>38100</xdr:rowOff>
    </xdr:from>
    <xdr:to>
      <xdr:col>1</xdr:col>
      <xdr:colOff>28575</xdr:colOff>
      <xdr:row>310</xdr:row>
      <xdr:rowOff>114300</xdr:rowOff>
    </xdr:to>
    <xdr:pic>
      <xdr:nvPicPr>
        <xdr:cNvPr id="103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76225" y="62722125"/>
          <a:ext cx="76200" cy="76200"/>
        </a:xfrm>
        <a:prstGeom prst="rect">
          <a:avLst/>
        </a:prstGeom>
        <a:noFill/>
      </xdr:spPr>
    </xdr:pic>
    <xdr:clientData/>
  </xdr:twoCellAnchor>
  <xdr:twoCellAnchor editAs="oneCell">
    <xdr:from>
      <xdr:col>0</xdr:col>
      <xdr:colOff>276225</xdr:colOff>
      <xdr:row>311</xdr:row>
      <xdr:rowOff>38100</xdr:rowOff>
    </xdr:from>
    <xdr:to>
      <xdr:col>1</xdr:col>
      <xdr:colOff>28575</xdr:colOff>
      <xdr:row>311</xdr:row>
      <xdr:rowOff>114300</xdr:rowOff>
    </xdr:to>
    <xdr:pic>
      <xdr:nvPicPr>
        <xdr:cNvPr id="103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276225" y="62884050"/>
          <a:ext cx="76200" cy="76200"/>
        </a:xfrm>
        <a:prstGeom prst="rect">
          <a:avLst/>
        </a:prstGeom>
        <a:noFill/>
      </xdr:spPr>
    </xdr:pic>
    <xdr:clientData/>
  </xdr:twoCellAnchor>
  <xdr:twoCellAnchor editAs="oneCell">
    <xdr:from>
      <xdr:col>0</xdr:col>
      <xdr:colOff>276225</xdr:colOff>
      <xdr:row>312</xdr:row>
      <xdr:rowOff>38100</xdr:rowOff>
    </xdr:from>
    <xdr:to>
      <xdr:col>1</xdr:col>
      <xdr:colOff>28575</xdr:colOff>
      <xdr:row>312</xdr:row>
      <xdr:rowOff>114300</xdr:rowOff>
    </xdr:to>
    <xdr:pic>
      <xdr:nvPicPr>
        <xdr:cNvPr id="103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276225" y="63217425"/>
          <a:ext cx="76200" cy="76200"/>
        </a:xfrm>
        <a:prstGeom prst="rect">
          <a:avLst/>
        </a:prstGeom>
        <a:noFill/>
      </xdr:spPr>
    </xdr:pic>
    <xdr:clientData/>
  </xdr:twoCellAnchor>
  <xdr:twoCellAnchor editAs="oneCell">
    <xdr:from>
      <xdr:col>0</xdr:col>
      <xdr:colOff>276225</xdr:colOff>
      <xdr:row>316</xdr:row>
      <xdr:rowOff>38100</xdr:rowOff>
    </xdr:from>
    <xdr:to>
      <xdr:col>1</xdr:col>
      <xdr:colOff>28575</xdr:colOff>
      <xdr:row>316</xdr:row>
      <xdr:rowOff>114300</xdr:rowOff>
    </xdr:to>
    <xdr:pic>
      <xdr:nvPicPr>
        <xdr:cNvPr id="103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276225" y="64427100"/>
          <a:ext cx="76200" cy="76200"/>
        </a:xfrm>
        <a:prstGeom prst="rect">
          <a:avLst/>
        </a:prstGeom>
        <a:noFill/>
      </xdr:spPr>
    </xdr:pic>
    <xdr:clientData/>
  </xdr:twoCellAnchor>
  <xdr:twoCellAnchor editAs="oneCell">
    <xdr:from>
      <xdr:col>0</xdr:col>
      <xdr:colOff>276225</xdr:colOff>
      <xdr:row>317</xdr:row>
      <xdr:rowOff>38100</xdr:rowOff>
    </xdr:from>
    <xdr:to>
      <xdr:col>1</xdr:col>
      <xdr:colOff>28575</xdr:colOff>
      <xdr:row>317</xdr:row>
      <xdr:rowOff>114300</xdr:rowOff>
    </xdr:to>
    <xdr:pic>
      <xdr:nvPicPr>
        <xdr:cNvPr id="103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276225" y="64589025"/>
          <a:ext cx="76200" cy="76200"/>
        </a:xfrm>
        <a:prstGeom prst="rect">
          <a:avLst/>
        </a:prstGeom>
        <a:noFill/>
      </xdr:spPr>
    </xdr:pic>
    <xdr:clientData/>
  </xdr:twoCellAnchor>
  <xdr:twoCellAnchor editAs="oneCell">
    <xdr:from>
      <xdr:col>0</xdr:col>
      <xdr:colOff>276225</xdr:colOff>
      <xdr:row>318</xdr:row>
      <xdr:rowOff>38100</xdr:rowOff>
    </xdr:from>
    <xdr:to>
      <xdr:col>1</xdr:col>
      <xdr:colOff>28575</xdr:colOff>
      <xdr:row>318</xdr:row>
      <xdr:rowOff>114300</xdr:rowOff>
    </xdr:to>
    <xdr:pic>
      <xdr:nvPicPr>
        <xdr:cNvPr id="103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276225" y="64750950"/>
          <a:ext cx="76200" cy="76200"/>
        </a:xfrm>
        <a:prstGeom prst="rect">
          <a:avLst/>
        </a:prstGeom>
        <a:noFill/>
      </xdr:spPr>
    </xdr:pic>
    <xdr:clientData/>
  </xdr:twoCellAnchor>
  <xdr:twoCellAnchor editAs="oneCell">
    <xdr:from>
      <xdr:col>0</xdr:col>
      <xdr:colOff>276225</xdr:colOff>
      <xdr:row>319</xdr:row>
      <xdr:rowOff>38100</xdr:rowOff>
    </xdr:from>
    <xdr:to>
      <xdr:col>1</xdr:col>
      <xdr:colOff>28575</xdr:colOff>
      <xdr:row>319</xdr:row>
      <xdr:rowOff>114300</xdr:rowOff>
    </xdr:to>
    <xdr:pic>
      <xdr:nvPicPr>
        <xdr:cNvPr id="103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276225" y="64941450"/>
          <a:ext cx="76200" cy="76200"/>
        </a:xfrm>
        <a:prstGeom prst="rect">
          <a:avLst/>
        </a:prstGeom>
        <a:noFill/>
      </xdr:spPr>
    </xdr:pic>
    <xdr:clientData/>
  </xdr:twoCellAnchor>
  <xdr:twoCellAnchor editAs="oneCell">
    <xdr:from>
      <xdr:col>0</xdr:col>
      <xdr:colOff>276225</xdr:colOff>
      <xdr:row>320</xdr:row>
      <xdr:rowOff>38100</xdr:rowOff>
    </xdr:from>
    <xdr:to>
      <xdr:col>1</xdr:col>
      <xdr:colOff>28575</xdr:colOff>
      <xdr:row>320</xdr:row>
      <xdr:rowOff>114300</xdr:rowOff>
    </xdr:to>
    <xdr:pic>
      <xdr:nvPicPr>
        <xdr:cNvPr id="103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76225" y="65103375"/>
          <a:ext cx="76200" cy="76200"/>
        </a:xfrm>
        <a:prstGeom prst="rect">
          <a:avLst/>
        </a:prstGeom>
        <a:noFill/>
      </xdr:spPr>
    </xdr:pic>
    <xdr:clientData/>
  </xdr:twoCellAnchor>
  <xdr:twoCellAnchor editAs="oneCell">
    <xdr:from>
      <xdr:col>0</xdr:col>
      <xdr:colOff>276225</xdr:colOff>
      <xdr:row>321</xdr:row>
      <xdr:rowOff>38100</xdr:rowOff>
    </xdr:from>
    <xdr:to>
      <xdr:col>1</xdr:col>
      <xdr:colOff>28575</xdr:colOff>
      <xdr:row>321</xdr:row>
      <xdr:rowOff>114300</xdr:rowOff>
    </xdr:to>
    <xdr:pic>
      <xdr:nvPicPr>
        <xdr:cNvPr id="104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276225" y="65303400"/>
          <a:ext cx="76200" cy="76200"/>
        </a:xfrm>
        <a:prstGeom prst="rect">
          <a:avLst/>
        </a:prstGeom>
        <a:noFill/>
      </xdr:spPr>
    </xdr:pic>
    <xdr:clientData/>
  </xdr:twoCellAnchor>
  <xdr:twoCellAnchor editAs="oneCell">
    <xdr:from>
      <xdr:col>0</xdr:col>
      <xdr:colOff>276225</xdr:colOff>
      <xdr:row>322</xdr:row>
      <xdr:rowOff>38100</xdr:rowOff>
    </xdr:from>
    <xdr:to>
      <xdr:col>1</xdr:col>
      <xdr:colOff>28575</xdr:colOff>
      <xdr:row>322</xdr:row>
      <xdr:rowOff>114300</xdr:rowOff>
    </xdr:to>
    <xdr:pic>
      <xdr:nvPicPr>
        <xdr:cNvPr id="104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276225" y="65465325"/>
          <a:ext cx="76200" cy="76200"/>
        </a:xfrm>
        <a:prstGeom prst="rect">
          <a:avLst/>
        </a:prstGeom>
        <a:noFill/>
      </xdr:spPr>
    </xdr:pic>
    <xdr:clientData/>
  </xdr:twoCellAnchor>
  <xdr:twoCellAnchor editAs="oneCell">
    <xdr:from>
      <xdr:col>0</xdr:col>
      <xdr:colOff>276225</xdr:colOff>
      <xdr:row>336</xdr:row>
      <xdr:rowOff>38100</xdr:rowOff>
    </xdr:from>
    <xdr:to>
      <xdr:col>1</xdr:col>
      <xdr:colOff>28575</xdr:colOff>
      <xdr:row>336</xdr:row>
      <xdr:rowOff>114300</xdr:rowOff>
    </xdr:to>
    <xdr:pic>
      <xdr:nvPicPr>
        <xdr:cNvPr id="104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276225" y="68256150"/>
          <a:ext cx="76200" cy="76200"/>
        </a:xfrm>
        <a:prstGeom prst="rect">
          <a:avLst/>
        </a:prstGeom>
        <a:noFill/>
      </xdr:spPr>
    </xdr:pic>
    <xdr:clientData/>
  </xdr:twoCellAnchor>
  <xdr:twoCellAnchor editAs="oneCell">
    <xdr:from>
      <xdr:col>0</xdr:col>
      <xdr:colOff>276225</xdr:colOff>
      <xdr:row>337</xdr:row>
      <xdr:rowOff>38100</xdr:rowOff>
    </xdr:from>
    <xdr:to>
      <xdr:col>1</xdr:col>
      <xdr:colOff>28575</xdr:colOff>
      <xdr:row>337</xdr:row>
      <xdr:rowOff>114300</xdr:rowOff>
    </xdr:to>
    <xdr:pic>
      <xdr:nvPicPr>
        <xdr:cNvPr id="104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276225" y="68418075"/>
          <a:ext cx="76200" cy="76200"/>
        </a:xfrm>
        <a:prstGeom prst="rect">
          <a:avLst/>
        </a:prstGeom>
        <a:noFill/>
      </xdr:spPr>
    </xdr:pic>
    <xdr:clientData/>
  </xdr:twoCellAnchor>
  <xdr:twoCellAnchor editAs="oneCell">
    <xdr:from>
      <xdr:col>0</xdr:col>
      <xdr:colOff>276225</xdr:colOff>
      <xdr:row>338</xdr:row>
      <xdr:rowOff>38100</xdr:rowOff>
    </xdr:from>
    <xdr:to>
      <xdr:col>1</xdr:col>
      <xdr:colOff>28575</xdr:colOff>
      <xdr:row>338</xdr:row>
      <xdr:rowOff>114300</xdr:rowOff>
    </xdr:to>
    <xdr:pic>
      <xdr:nvPicPr>
        <xdr:cNvPr id="104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276225" y="68580000"/>
          <a:ext cx="76200" cy="76200"/>
        </a:xfrm>
        <a:prstGeom prst="rect">
          <a:avLst/>
        </a:prstGeom>
        <a:noFill/>
      </xdr:spPr>
    </xdr:pic>
    <xdr:clientData/>
  </xdr:twoCellAnchor>
  <xdr:twoCellAnchor editAs="oneCell">
    <xdr:from>
      <xdr:col>0</xdr:col>
      <xdr:colOff>276225</xdr:colOff>
      <xdr:row>339</xdr:row>
      <xdr:rowOff>38100</xdr:rowOff>
    </xdr:from>
    <xdr:to>
      <xdr:col>1</xdr:col>
      <xdr:colOff>28575</xdr:colOff>
      <xdr:row>339</xdr:row>
      <xdr:rowOff>114300</xdr:rowOff>
    </xdr:to>
    <xdr:pic>
      <xdr:nvPicPr>
        <xdr:cNvPr id="104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276225" y="68741925"/>
          <a:ext cx="76200" cy="76200"/>
        </a:xfrm>
        <a:prstGeom prst="rect">
          <a:avLst/>
        </a:prstGeom>
        <a:noFill/>
      </xdr:spPr>
    </xdr:pic>
    <xdr:clientData/>
  </xdr:twoCellAnchor>
  <xdr:twoCellAnchor editAs="oneCell">
    <xdr:from>
      <xdr:col>0</xdr:col>
      <xdr:colOff>276225</xdr:colOff>
      <xdr:row>340</xdr:row>
      <xdr:rowOff>38100</xdr:rowOff>
    </xdr:from>
    <xdr:to>
      <xdr:col>1</xdr:col>
      <xdr:colOff>28575</xdr:colOff>
      <xdr:row>340</xdr:row>
      <xdr:rowOff>114300</xdr:rowOff>
    </xdr:to>
    <xdr:pic>
      <xdr:nvPicPr>
        <xdr:cNvPr id="104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276225" y="68903850"/>
          <a:ext cx="76200" cy="76200"/>
        </a:xfrm>
        <a:prstGeom prst="rect">
          <a:avLst/>
        </a:prstGeom>
        <a:noFill/>
      </xdr:spPr>
    </xdr:pic>
    <xdr:clientData/>
  </xdr:twoCellAnchor>
  <xdr:twoCellAnchor editAs="oneCell">
    <xdr:from>
      <xdr:col>0</xdr:col>
      <xdr:colOff>276225</xdr:colOff>
      <xdr:row>341</xdr:row>
      <xdr:rowOff>38100</xdr:rowOff>
    </xdr:from>
    <xdr:to>
      <xdr:col>1</xdr:col>
      <xdr:colOff>28575</xdr:colOff>
      <xdr:row>341</xdr:row>
      <xdr:rowOff>114300</xdr:rowOff>
    </xdr:to>
    <xdr:pic>
      <xdr:nvPicPr>
        <xdr:cNvPr id="104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276225" y="69065775"/>
          <a:ext cx="76200" cy="76200"/>
        </a:xfrm>
        <a:prstGeom prst="rect">
          <a:avLst/>
        </a:prstGeom>
        <a:noFill/>
      </xdr:spPr>
    </xdr:pic>
    <xdr:clientData/>
  </xdr:twoCellAnchor>
  <xdr:twoCellAnchor editAs="oneCell">
    <xdr:from>
      <xdr:col>0</xdr:col>
      <xdr:colOff>0</xdr:colOff>
      <xdr:row>0</xdr:row>
      <xdr:rowOff>0</xdr:rowOff>
    </xdr:from>
    <xdr:to>
      <xdr:col>1</xdr:col>
      <xdr:colOff>76200</xdr:colOff>
      <xdr:row>1</xdr:row>
      <xdr:rowOff>57150</xdr:rowOff>
    </xdr:to>
    <xdr:pic>
      <xdr:nvPicPr>
        <xdr:cNvPr id="1049" name="Picture 25"/>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400050" cy="219075"/>
        </a:xfrm>
        <a:prstGeom prst="rect">
          <a:avLst/>
        </a:prstGeom>
        <a:noFill/>
        <a:ln w="1">
          <a:noFill/>
          <a:miter lim="800000"/>
          <a:headEnd/>
          <a:tailEnd/>
        </a:ln>
        <a:effectLst/>
      </xdr:spPr>
    </xdr:pic>
    <xdr:clientData/>
  </xdr:twoCellAnchor>
  <xdr:twoCellAnchor editAs="absolute">
    <xdr:from>
      <xdr:col>0</xdr:col>
      <xdr:colOff>0</xdr:colOff>
      <xdr:row>3</xdr:row>
      <xdr:rowOff>161925</xdr:rowOff>
    </xdr:from>
    <xdr:to>
      <xdr:col>5</xdr:col>
      <xdr:colOff>323850</xdr:colOff>
      <xdr:row>5</xdr:row>
      <xdr:rowOff>447675</xdr:rowOff>
    </xdr:to>
    <xdr:sp macro="" textlink="">
      <xdr:nvSpPr>
        <xdr:cNvPr id="1048" name="Text Box 24" hidden="1"/>
        <xdr:cNvSpPr txBox="1">
          <a:spLocks noChangeArrowheads="1"/>
        </xdr:cNvSpPr>
      </xdr:nvSpPr>
      <xdr:spPr bwMode="auto">
        <a:xfrm>
          <a:off x="0" y="733425"/>
          <a:ext cx="4933950" cy="7048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autoPageBreaks="0"/>
  </sheetPr>
  <dimension ref="B2:K345"/>
  <sheetViews>
    <sheetView showGridLines="0" showRowColHeaders="0" tabSelected="1" zoomScaleNormal="100" workbookViewId="0"/>
  </sheetViews>
  <sheetFormatPr defaultRowHeight="12.75" x14ac:dyDescent="0.2"/>
  <cols>
    <col min="1" max="1" width="4.85546875" style="3" customWidth="1"/>
    <col min="2" max="2" width="22.7109375" style="3" customWidth="1"/>
    <col min="3" max="3" width="19.42578125" style="3" customWidth="1"/>
    <col min="4" max="4" width="12.28515625" style="3" customWidth="1"/>
    <col min="5" max="7" width="9.85546875" style="3" customWidth="1"/>
    <col min="8" max="8" width="10.85546875" style="3" customWidth="1"/>
    <col min="9" max="10" width="9.85546875" style="3" customWidth="1"/>
    <col min="11" max="16384" width="9.140625" style="3"/>
  </cols>
  <sheetData>
    <row r="2" spans="2:10" x14ac:dyDescent="0.2">
      <c r="B2" s="1"/>
      <c r="C2" s="2"/>
      <c r="D2" s="2"/>
      <c r="E2" s="2"/>
      <c r="F2" s="2"/>
      <c r="G2" s="2"/>
      <c r="H2" s="2"/>
      <c r="I2" s="2"/>
      <c r="J2" s="2"/>
    </row>
    <row r="3" spans="2:10" s="4" customFormat="1" ht="19.5" customHeight="1" x14ac:dyDescent="0.2">
      <c r="B3" s="57" t="s">
        <v>0</v>
      </c>
      <c r="C3" s="58"/>
      <c r="D3" s="58"/>
      <c r="E3" s="58"/>
      <c r="F3" s="58"/>
      <c r="G3" s="58"/>
      <c r="H3" s="58"/>
    </row>
    <row r="4" spans="2:10" ht="20.25" x14ac:dyDescent="0.3">
      <c r="B4" s="60" t="s">
        <v>1</v>
      </c>
      <c r="C4" s="61"/>
      <c r="D4" s="61"/>
      <c r="E4" s="61"/>
      <c r="F4" s="61"/>
      <c r="G4" s="61"/>
      <c r="H4" s="61"/>
      <c r="I4" s="5"/>
      <c r="J4" s="5"/>
    </row>
    <row r="5" spans="2:10" x14ac:dyDescent="0.2">
      <c r="B5" s="6"/>
      <c r="C5" s="7"/>
      <c r="D5" s="7"/>
      <c r="E5" s="7"/>
      <c r="F5" s="7"/>
      <c r="G5" s="7"/>
      <c r="H5" s="7"/>
      <c r="I5" s="5"/>
      <c r="J5" s="5"/>
    </row>
    <row r="6" spans="2:10" ht="42.75" customHeight="1" x14ac:dyDescent="0.2">
      <c r="B6" s="52" t="s">
        <v>2</v>
      </c>
      <c r="C6" s="53"/>
      <c r="D6" s="53"/>
      <c r="E6" s="53"/>
      <c r="F6" s="53"/>
      <c r="G6" s="53"/>
      <c r="H6" s="53"/>
      <c r="I6" s="5"/>
      <c r="J6" s="5"/>
    </row>
    <row r="7" spans="2:10" ht="76.5" customHeight="1" x14ac:dyDescent="0.2">
      <c r="B7" s="52" t="s">
        <v>3</v>
      </c>
      <c r="C7" s="53"/>
      <c r="D7" s="53"/>
      <c r="E7" s="53"/>
      <c r="F7" s="53"/>
      <c r="G7" s="53"/>
      <c r="H7" s="53"/>
      <c r="I7" s="5"/>
      <c r="J7" s="5"/>
    </row>
    <row r="8" spans="2:10" ht="12.75" customHeight="1" x14ac:dyDescent="0.2">
      <c r="B8" s="52" t="s">
        <v>4</v>
      </c>
      <c r="C8" s="53"/>
      <c r="D8" s="53"/>
      <c r="E8" s="53"/>
      <c r="F8" s="53"/>
      <c r="G8" s="53"/>
      <c r="H8" s="53"/>
      <c r="I8" s="5"/>
      <c r="J8" s="5"/>
    </row>
    <row r="9" spans="2:10" x14ac:dyDescent="0.2">
      <c r="B9" s="59"/>
      <c r="C9" s="51"/>
      <c r="D9" s="51"/>
      <c r="E9" s="51"/>
      <c r="F9" s="51"/>
      <c r="G9" s="51"/>
      <c r="H9" s="51"/>
      <c r="I9" s="5"/>
      <c r="J9" s="5"/>
    </row>
    <row r="10" spans="2:10" ht="12.75" customHeight="1" x14ac:dyDescent="0.2">
      <c r="B10" s="59" t="s">
        <v>5</v>
      </c>
      <c r="C10" s="51"/>
      <c r="D10" s="51"/>
      <c r="E10" s="51"/>
      <c r="F10" s="51"/>
      <c r="G10" s="51"/>
      <c r="H10" s="51"/>
      <c r="I10" s="5"/>
      <c r="J10" s="5"/>
    </row>
    <row r="11" spans="2:10" x14ac:dyDescent="0.2">
      <c r="B11" s="8" t="s">
        <v>6</v>
      </c>
      <c r="C11" s="7"/>
      <c r="D11" s="7"/>
      <c r="E11" s="7"/>
      <c r="F11" s="7"/>
      <c r="G11" s="7"/>
      <c r="H11" s="7"/>
      <c r="I11" s="5"/>
      <c r="J11" s="5"/>
    </row>
    <row r="12" spans="2:10" x14ac:dyDescent="0.2">
      <c r="B12" s="9"/>
      <c r="C12" s="10"/>
      <c r="D12" s="10"/>
      <c r="E12" s="10"/>
      <c r="F12" s="10"/>
      <c r="G12" s="10"/>
      <c r="H12" s="10"/>
      <c r="I12" s="5"/>
      <c r="J12" s="5"/>
    </row>
    <row r="13" spans="2:10" x14ac:dyDescent="0.2">
      <c r="B13" s="6"/>
      <c r="C13" s="7"/>
      <c r="D13" s="7"/>
      <c r="E13" s="7"/>
      <c r="F13" s="7"/>
      <c r="G13" s="7"/>
      <c r="H13" s="7"/>
      <c r="I13" s="5"/>
      <c r="J13" s="5"/>
    </row>
    <row r="14" spans="2:10" x14ac:dyDescent="0.2">
      <c r="B14" s="49" t="s">
        <v>7</v>
      </c>
      <c r="C14" s="50" t="s">
        <v>8</v>
      </c>
      <c r="D14" s="51"/>
      <c r="E14" s="51"/>
      <c r="F14" s="50" t="s">
        <v>9</v>
      </c>
      <c r="G14" s="51"/>
      <c r="H14" s="51"/>
      <c r="I14" s="5"/>
      <c r="J14" s="5"/>
    </row>
    <row r="15" spans="2:10" x14ac:dyDescent="0.2">
      <c r="B15" s="49"/>
      <c r="C15" s="50" t="s">
        <v>10</v>
      </c>
      <c r="D15" s="51"/>
      <c r="E15" s="51"/>
      <c r="F15" s="50" t="s">
        <v>11</v>
      </c>
      <c r="G15" s="51"/>
      <c r="H15" s="51"/>
      <c r="I15" s="5"/>
      <c r="J15" s="5"/>
    </row>
    <row r="16" spans="2:10" x14ac:dyDescent="0.2">
      <c r="B16" s="49"/>
      <c r="C16" s="50" t="s">
        <v>12</v>
      </c>
      <c r="D16" s="51"/>
      <c r="E16" s="51"/>
      <c r="F16" s="50" t="s">
        <v>12</v>
      </c>
      <c r="G16" s="51"/>
      <c r="H16" s="51"/>
      <c r="I16" s="5"/>
      <c r="J16" s="5"/>
    </row>
    <row r="17" spans="2:10" x14ac:dyDescent="0.2">
      <c r="B17" s="49"/>
      <c r="C17" s="50" t="s">
        <v>13</v>
      </c>
      <c r="D17" s="51"/>
      <c r="E17" s="51"/>
      <c r="F17" s="50" t="s">
        <v>14</v>
      </c>
      <c r="G17" s="51"/>
      <c r="H17" s="51"/>
      <c r="I17" s="5"/>
      <c r="J17" s="5"/>
    </row>
    <row r="18" spans="2:10" ht="12.75" customHeight="1" x14ac:dyDescent="0.2">
      <c r="B18" s="11" t="s">
        <v>5</v>
      </c>
      <c r="C18" s="49" t="s">
        <v>5</v>
      </c>
      <c r="D18" s="51"/>
      <c r="E18" s="51"/>
      <c r="F18" s="51"/>
      <c r="G18" s="51"/>
      <c r="H18" s="51"/>
      <c r="I18" s="5"/>
      <c r="J18" s="5"/>
    </row>
    <row r="19" spans="2:10" x14ac:dyDescent="0.2">
      <c r="B19" s="49" t="s">
        <v>15</v>
      </c>
      <c r="C19" s="49" t="s">
        <v>16</v>
      </c>
      <c r="D19" s="51"/>
      <c r="E19" s="51"/>
      <c r="F19" s="51"/>
      <c r="G19" s="51"/>
      <c r="H19" s="51"/>
      <c r="I19" s="5"/>
      <c r="J19" s="5"/>
    </row>
    <row r="20" spans="2:10" x14ac:dyDescent="0.2">
      <c r="B20" s="49"/>
      <c r="C20" s="49" t="s">
        <v>17</v>
      </c>
      <c r="D20" s="51"/>
      <c r="E20" s="51"/>
      <c r="F20" s="51"/>
      <c r="G20" s="51"/>
      <c r="H20" s="51"/>
      <c r="I20" s="5"/>
      <c r="J20" s="5"/>
    </row>
    <row r="21" spans="2:10" x14ac:dyDescent="0.2">
      <c r="B21" s="49"/>
      <c r="C21" s="49" t="s">
        <v>12</v>
      </c>
      <c r="D21" s="51"/>
      <c r="E21" s="51"/>
      <c r="F21" s="51"/>
      <c r="G21" s="51"/>
      <c r="H21" s="51"/>
      <c r="I21" s="5"/>
      <c r="J21" s="5"/>
    </row>
    <row r="22" spans="2:10" x14ac:dyDescent="0.2">
      <c r="B22" s="49"/>
      <c r="C22" s="49" t="s">
        <v>18</v>
      </c>
      <c r="D22" s="51"/>
      <c r="E22" s="51"/>
      <c r="F22" s="51"/>
      <c r="G22" s="51"/>
      <c r="H22" s="51"/>
      <c r="I22" s="5"/>
      <c r="J22" s="5"/>
    </row>
    <row r="23" spans="2:10" ht="12.75" customHeight="1" x14ac:dyDescent="0.2">
      <c r="B23" s="11" t="s">
        <v>5</v>
      </c>
      <c r="C23" s="49" t="s">
        <v>5</v>
      </c>
      <c r="D23" s="51"/>
      <c r="E23" s="51"/>
      <c r="F23" s="51"/>
      <c r="G23" s="51"/>
      <c r="H23" s="51"/>
      <c r="I23" s="5"/>
      <c r="J23" s="5"/>
    </row>
    <row r="24" spans="2:10" x14ac:dyDescent="0.2">
      <c r="B24" s="11" t="s">
        <v>19</v>
      </c>
      <c r="C24" s="49" t="s">
        <v>20</v>
      </c>
      <c r="D24" s="51"/>
      <c r="E24" s="51"/>
      <c r="F24" s="51"/>
      <c r="G24" s="51"/>
      <c r="H24" s="51"/>
      <c r="I24" s="5"/>
      <c r="J24" s="5"/>
    </row>
    <row r="25" spans="2:10" ht="12.75" customHeight="1" x14ac:dyDescent="0.2">
      <c r="B25" s="11" t="s">
        <v>5</v>
      </c>
      <c r="C25" s="49" t="s">
        <v>5</v>
      </c>
      <c r="D25" s="51"/>
      <c r="E25" s="51"/>
      <c r="F25" s="51"/>
      <c r="G25" s="51"/>
      <c r="H25" s="51"/>
      <c r="I25" s="5"/>
      <c r="J25" s="5"/>
    </row>
    <row r="26" spans="2:10" x14ac:dyDescent="0.2">
      <c r="B26" s="11" t="s">
        <v>21</v>
      </c>
      <c r="C26" s="49" t="s">
        <v>22</v>
      </c>
      <c r="D26" s="51"/>
      <c r="E26" s="51"/>
      <c r="F26" s="51"/>
      <c r="G26" s="51"/>
      <c r="H26" s="51"/>
      <c r="I26" s="5"/>
      <c r="J26" s="5"/>
    </row>
    <row r="27" spans="2:10" ht="12.75" customHeight="1" x14ac:dyDescent="0.2">
      <c r="B27" s="11" t="s">
        <v>5</v>
      </c>
      <c r="C27" s="49" t="s">
        <v>5</v>
      </c>
      <c r="D27" s="51"/>
      <c r="E27" s="51"/>
      <c r="F27" s="51"/>
      <c r="G27" s="51"/>
      <c r="H27" s="51"/>
      <c r="I27" s="5"/>
      <c r="J27" s="5"/>
    </row>
    <row r="28" spans="2:10" ht="31.5" customHeight="1" x14ac:dyDescent="0.2">
      <c r="B28" s="11" t="s">
        <v>23</v>
      </c>
      <c r="C28" s="52" t="s">
        <v>24</v>
      </c>
      <c r="D28" s="53"/>
      <c r="E28" s="53"/>
      <c r="F28" s="53"/>
      <c r="G28" s="53"/>
      <c r="H28" s="53"/>
      <c r="I28" s="5"/>
      <c r="J28" s="5"/>
    </row>
    <row r="29" spans="2:10" ht="12.75" customHeight="1" x14ac:dyDescent="0.2">
      <c r="B29" s="11" t="s">
        <v>5</v>
      </c>
      <c r="C29" s="49" t="s">
        <v>5</v>
      </c>
      <c r="D29" s="51"/>
      <c r="E29" s="51"/>
      <c r="F29" s="51"/>
      <c r="G29" s="51"/>
      <c r="H29" s="51"/>
      <c r="I29" s="5"/>
      <c r="J29" s="5"/>
    </row>
    <row r="30" spans="2:10" x14ac:dyDescent="0.2">
      <c r="B30" s="11" t="s">
        <v>25</v>
      </c>
      <c r="C30" s="47">
        <v>25000</v>
      </c>
      <c r="D30" s="48"/>
      <c r="E30" s="48"/>
      <c r="F30" s="48"/>
      <c r="G30" s="48"/>
      <c r="H30" s="48"/>
      <c r="I30" s="5"/>
      <c r="J30" s="5"/>
    </row>
    <row r="31" spans="2:10" x14ac:dyDescent="0.2">
      <c r="B31" s="54" t="s">
        <v>26</v>
      </c>
      <c r="C31" s="55"/>
      <c r="D31" s="56"/>
      <c r="E31" s="56"/>
      <c r="F31" s="56"/>
      <c r="G31" s="56"/>
      <c r="H31" s="56"/>
      <c r="I31" s="5"/>
      <c r="J31" s="5"/>
    </row>
    <row r="32" spans="2:10" x14ac:dyDescent="0.2">
      <c r="B32" s="49"/>
      <c r="C32" s="49"/>
      <c r="D32" s="51"/>
      <c r="E32" s="51"/>
      <c r="F32" s="51"/>
      <c r="G32" s="51"/>
      <c r="H32" s="51"/>
      <c r="I32" s="5"/>
      <c r="J32" s="5"/>
    </row>
    <row r="33" spans="2:10" x14ac:dyDescent="0.2">
      <c r="B33" s="49" t="s">
        <v>5</v>
      </c>
      <c r="C33" s="49" t="s">
        <v>8</v>
      </c>
      <c r="D33" s="51"/>
      <c r="E33" s="51"/>
      <c r="F33" s="51"/>
      <c r="G33" s="51"/>
      <c r="H33" s="51"/>
      <c r="I33" s="5"/>
      <c r="J33" s="5"/>
    </row>
    <row r="34" spans="2:10" x14ac:dyDescent="0.2">
      <c r="B34" s="49"/>
      <c r="C34" s="49" t="s">
        <v>10</v>
      </c>
      <c r="D34" s="51"/>
      <c r="E34" s="51"/>
      <c r="F34" s="51"/>
      <c r="G34" s="51"/>
      <c r="H34" s="51"/>
      <c r="I34" s="5"/>
      <c r="J34" s="5"/>
    </row>
    <row r="35" spans="2:10" x14ac:dyDescent="0.2">
      <c r="B35" s="49"/>
      <c r="C35" s="49" t="s">
        <v>12</v>
      </c>
      <c r="D35" s="51"/>
      <c r="E35" s="51"/>
      <c r="F35" s="51"/>
      <c r="G35" s="51"/>
      <c r="H35" s="51"/>
      <c r="I35" s="5"/>
      <c r="J35" s="5"/>
    </row>
    <row r="36" spans="2:10" x14ac:dyDescent="0.2">
      <c r="B36" s="49"/>
      <c r="C36" s="49" t="s">
        <v>27</v>
      </c>
      <c r="D36" s="51"/>
      <c r="E36" s="51"/>
      <c r="F36" s="51"/>
      <c r="G36" s="51"/>
      <c r="H36" s="51"/>
      <c r="I36" s="5"/>
      <c r="J36" s="5"/>
    </row>
    <row r="37" spans="2:10" ht="12.75" customHeight="1" x14ac:dyDescent="0.2">
      <c r="B37" s="13" t="s">
        <v>26</v>
      </c>
      <c r="C37" s="49" t="s">
        <v>5</v>
      </c>
      <c r="D37" s="51"/>
      <c r="E37" s="51"/>
      <c r="F37" s="51"/>
      <c r="G37" s="51"/>
      <c r="H37" s="51"/>
      <c r="I37" s="5"/>
      <c r="J37" s="5"/>
    </row>
    <row r="38" spans="2:10" x14ac:dyDescent="0.2">
      <c r="B38" s="49" t="s">
        <v>28</v>
      </c>
      <c r="C38" s="51"/>
      <c r="D38" s="51"/>
      <c r="E38" s="51"/>
      <c r="F38" s="51"/>
      <c r="G38" s="51"/>
      <c r="H38" s="51"/>
      <c r="I38" s="5"/>
      <c r="J38" s="5"/>
    </row>
    <row r="39" spans="2:10" ht="40.5" customHeight="1" x14ac:dyDescent="0.2">
      <c r="B39" s="11" t="s">
        <v>29</v>
      </c>
      <c r="C39" s="62" t="s">
        <v>242</v>
      </c>
      <c r="D39" s="51"/>
      <c r="E39" s="51"/>
      <c r="F39" s="51"/>
      <c r="G39" s="51"/>
      <c r="H39" s="51"/>
      <c r="I39" s="5"/>
      <c r="J39" s="5"/>
    </row>
    <row r="40" spans="2:10" ht="12.75" customHeight="1" x14ac:dyDescent="0.2">
      <c r="B40" s="13" t="s">
        <v>26</v>
      </c>
      <c r="C40" s="49" t="s">
        <v>5</v>
      </c>
      <c r="D40" s="51"/>
      <c r="E40" s="51"/>
      <c r="F40" s="51"/>
      <c r="G40" s="51"/>
      <c r="H40" s="51"/>
      <c r="I40" s="5"/>
      <c r="J40" s="5"/>
    </row>
    <row r="41" spans="2:10" ht="46.5" customHeight="1" x14ac:dyDescent="0.2">
      <c r="B41" s="11" t="s">
        <v>30</v>
      </c>
      <c r="C41" s="62" t="s">
        <v>243</v>
      </c>
      <c r="D41" s="51"/>
      <c r="E41" s="51"/>
      <c r="F41" s="51"/>
      <c r="G41" s="51"/>
      <c r="H41" s="51"/>
      <c r="I41" s="5"/>
      <c r="J41" s="5"/>
    </row>
    <row r="42" spans="2:10" ht="12.75" customHeight="1" x14ac:dyDescent="0.2">
      <c r="B42" s="13" t="s">
        <v>26</v>
      </c>
      <c r="C42" s="49" t="s">
        <v>5</v>
      </c>
      <c r="D42" s="51"/>
      <c r="E42" s="51"/>
      <c r="F42" s="51"/>
      <c r="G42" s="51"/>
      <c r="H42" s="51"/>
      <c r="I42" s="5"/>
      <c r="J42" s="5"/>
    </row>
    <row r="43" spans="2:10" ht="39.75" customHeight="1" x14ac:dyDescent="0.2">
      <c r="B43" s="11" t="s">
        <v>31</v>
      </c>
      <c r="C43" s="62" t="s">
        <v>244</v>
      </c>
      <c r="D43" s="51"/>
      <c r="E43" s="51"/>
      <c r="F43" s="51"/>
      <c r="G43" s="51"/>
      <c r="H43" s="51"/>
      <c r="I43" s="5"/>
      <c r="J43" s="5"/>
    </row>
    <row r="44" spans="2:10" x14ac:dyDescent="0.2">
      <c r="B44" s="11" t="s">
        <v>32</v>
      </c>
      <c r="C44" s="62" t="s">
        <v>245</v>
      </c>
      <c r="D44" s="51"/>
      <c r="E44" s="51"/>
      <c r="F44" s="51"/>
      <c r="G44" s="51"/>
      <c r="H44" s="51"/>
      <c r="I44" s="5"/>
      <c r="J44" s="5"/>
    </row>
    <row r="45" spans="2:10" ht="22.5" customHeight="1" x14ac:dyDescent="0.2">
      <c r="B45" s="11" t="s">
        <v>33</v>
      </c>
      <c r="C45" s="49"/>
      <c r="D45" s="51"/>
      <c r="E45" s="51"/>
      <c r="F45" s="51"/>
      <c r="G45" s="51"/>
      <c r="H45" s="51"/>
      <c r="I45" s="5"/>
      <c r="J45" s="5"/>
    </row>
    <row r="46" spans="2:10" ht="12.75" customHeight="1" x14ac:dyDescent="0.2">
      <c r="B46" s="13" t="s">
        <v>26</v>
      </c>
      <c r="C46" s="49" t="s">
        <v>5</v>
      </c>
      <c r="D46" s="51"/>
      <c r="E46" s="51"/>
      <c r="F46" s="51"/>
      <c r="G46" s="51"/>
      <c r="H46" s="51"/>
      <c r="I46" s="5"/>
      <c r="J46" s="5"/>
    </row>
    <row r="47" spans="2:10" ht="33.75" customHeight="1" x14ac:dyDescent="0.2">
      <c r="B47" s="11" t="s">
        <v>34</v>
      </c>
      <c r="C47" s="62" t="s">
        <v>246</v>
      </c>
      <c r="D47" s="51"/>
      <c r="E47" s="51"/>
      <c r="F47" s="51"/>
      <c r="G47" s="51"/>
      <c r="H47" s="51"/>
      <c r="I47" s="5"/>
      <c r="J47" s="5"/>
    </row>
    <row r="48" spans="2:10" ht="12.75" customHeight="1" x14ac:dyDescent="0.2">
      <c r="B48" s="13" t="s">
        <v>26</v>
      </c>
      <c r="C48" s="49" t="s">
        <v>5</v>
      </c>
      <c r="D48" s="51"/>
      <c r="E48" s="51"/>
      <c r="F48" s="51"/>
      <c r="G48" s="51"/>
      <c r="H48" s="51"/>
      <c r="I48" s="5"/>
      <c r="J48" s="5"/>
    </row>
    <row r="49" spans="2:10" x14ac:dyDescent="0.2">
      <c r="B49" s="49" t="s">
        <v>35</v>
      </c>
      <c r="C49" s="49" t="s">
        <v>36</v>
      </c>
      <c r="D49" s="51"/>
      <c r="E49" s="51"/>
      <c r="F49" s="51"/>
      <c r="G49" s="49" t="s">
        <v>37</v>
      </c>
      <c r="H49" s="51"/>
      <c r="I49" s="5"/>
      <c r="J49" s="5"/>
    </row>
    <row r="50" spans="2:10" ht="13.5" customHeight="1" x14ac:dyDescent="0.2">
      <c r="B50" s="49"/>
      <c r="C50" s="15" t="s">
        <v>38</v>
      </c>
      <c r="D50" s="7"/>
      <c r="E50" s="7"/>
      <c r="F50" s="7"/>
      <c r="G50" s="15" t="s">
        <v>39</v>
      </c>
      <c r="H50" s="7"/>
      <c r="I50" s="5"/>
      <c r="J50" s="5"/>
    </row>
    <row r="51" spans="2:10" x14ac:dyDescent="0.2">
      <c r="B51" s="49"/>
      <c r="C51" s="49" t="s">
        <v>40</v>
      </c>
      <c r="D51" s="51"/>
      <c r="E51" s="51"/>
      <c r="F51" s="51"/>
      <c r="G51" s="49" t="s">
        <v>12</v>
      </c>
      <c r="H51" s="51"/>
      <c r="I51" s="5"/>
      <c r="J51" s="5"/>
    </row>
    <row r="52" spans="2:10" x14ac:dyDescent="0.2">
      <c r="B52" s="49"/>
      <c r="C52" s="49" t="s">
        <v>41</v>
      </c>
      <c r="D52" s="51"/>
      <c r="E52" s="51"/>
      <c r="F52" s="51"/>
      <c r="G52" s="49" t="s">
        <v>42</v>
      </c>
      <c r="H52" s="51"/>
      <c r="I52" s="5"/>
      <c r="J52" s="5"/>
    </row>
    <row r="53" spans="2:10" ht="12.75" customHeight="1" x14ac:dyDescent="0.2">
      <c r="B53" s="13" t="s">
        <v>26</v>
      </c>
      <c r="C53" s="49" t="s">
        <v>5</v>
      </c>
      <c r="D53" s="51"/>
      <c r="E53" s="51"/>
      <c r="F53" s="51"/>
      <c r="G53" s="51"/>
      <c r="H53" s="51"/>
      <c r="I53" s="5"/>
      <c r="J53" s="5"/>
    </row>
    <row r="54" spans="2:10" x14ac:dyDescent="0.2">
      <c r="B54" s="49" t="s">
        <v>5</v>
      </c>
      <c r="C54" s="49" t="s">
        <v>43</v>
      </c>
      <c r="D54" s="51"/>
      <c r="E54" s="51"/>
      <c r="F54" s="51"/>
      <c r="G54" s="51"/>
      <c r="H54" s="51"/>
      <c r="I54" s="5"/>
      <c r="J54" s="5"/>
    </row>
    <row r="55" spans="2:10" x14ac:dyDescent="0.2">
      <c r="B55" s="49"/>
      <c r="C55" s="49" t="s">
        <v>44</v>
      </c>
      <c r="D55" s="51"/>
      <c r="E55" s="51"/>
      <c r="F55" s="51"/>
      <c r="G55" s="51"/>
      <c r="H55" s="51"/>
      <c r="I55" s="5"/>
      <c r="J55" s="5"/>
    </row>
    <row r="56" spans="2:10" x14ac:dyDescent="0.2">
      <c r="B56" s="49"/>
      <c r="C56" s="49" t="s">
        <v>45</v>
      </c>
      <c r="D56" s="51"/>
      <c r="E56" s="51"/>
      <c r="F56" s="51"/>
      <c r="G56" s="51"/>
      <c r="H56" s="51"/>
      <c r="I56" s="5"/>
      <c r="J56" s="5"/>
    </row>
    <row r="57" spans="2:10" x14ac:dyDescent="0.2">
      <c r="B57" s="49"/>
      <c r="C57" s="49" t="s">
        <v>46</v>
      </c>
      <c r="D57" s="51"/>
      <c r="E57" s="51"/>
      <c r="F57" s="51"/>
      <c r="G57" s="51"/>
      <c r="H57" s="51"/>
      <c r="I57" s="5"/>
      <c r="J57" s="5"/>
    </row>
    <row r="58" spans="2:10" x14ac:dyDescent="0.2">
      <c r="B58" s="49"/>
      <c r="C58" s="49" t="s">
        <v>47</v>
      </c>
      <c r="D58" s="51"/>
      <c r="E58" s="51"/>
      <c r="F58" s="51"/>
      <c r="G58" s="51"/>
      <c r="H58" s="51"/>
      <c r="I58" s="5"/>
      <c r="J58" s="5"/>
    </row>
    <row r="59" spans="2:10" ht="12.75" customHeight="1" x14ac:dyDescent="0.2">
      <c r="B59" s="11" t="s">
        <v>5</v>
      </c>
      <c r="C59" s="49" t="s">
        <v>5</v>
      </c>
      <c r="D59" s="51"/>
      <c r="E59" s="51"/>
      <c r="F59" s="51"/>
      <c r="G59" s="51"/>
      <c r="H59" s="51"/>
      <c r="I59" s="5"/>
      <c r="J59" s="5"/>
    </row>
    <row r="60" spans="2:10" x14ac:dyDescent="0.2">
      <c r="B60" s="54" t="s">
        <v>26</v>
      </c>
      <c r="C60" s="51"/>
      <c r="D60" s="51"/>
      <c r="E60" s="51"/>
      <c r="F60" s="51"/>
      <c r="G60" s="51"/>
      <c r="H60" s="51"/>
      <c r="I60" s="5"/>
      <c r="J60" s="5"/>
    </row>
    <row r="61" spans="2:10" x14ac:dyDescent="0.2">
      <c r="B61" s="15" t="s">
        <v>5</v>
      </c>
      <c r="C61" s="16" t="s">
        <v>48</v>
      </c>
      <c r="D61" s="7"/>
      <c r="E61" s="7"/>
      <c r="F61" s="7"/>
      <c r="G61" s="7"/>
      <c r="H61" s="7"/>
      <c r="I61" s="5"/>
      <c r="J61" s="5"/>
    </row>
    <row r="62" spans="2:10" x14ac:dyDescent="0.2">
      <c r="B62" s="15"/>
      <c r="C62" s="17"/>
      <c r="D62" s="10"/>
      <c r="E62" s="10"/>
      <c r="F62" s="10"/>
      <c r="G62" s="10"/>
      <c r="H62" s="10"/>
      <c r="I62" s="5"/>
      <c r="J62" s="5"/>
    </row>
    <row r="63" spans="2:10" x14ac:dyDescent="0.2">
      <c r="B63" s="15"/>
      <c r="C63" s="15"/>
      <c r="D63" s="7"/>
      <c r="E63" s="7"/>
      <c r="F63" s="7"/>
      <c r="G63" s="7"/>
      <c r="H63" s="7"/>
      <c r="I63" s="5"/>
      <c r="J63" s="5"/>
    </row>
    <row r="64" spans="2:10" x14ac:dyDescent="0.2">
      <c r="B64" s="11" t="s">
        <v>5</v>
      </c>
      <c r="C64" s="63" t="s">
        <v>49</v>
      </c>
      <c r="D64" s="51"/>
      <c r="E64" s="51"/>
      <c r="F64" s="63" t="s">
        <v>50</v>
      </c>
      <c r="G64" s="51"/>
      <c r="H64" s="51"/>
      <c r="I64" s="5"/>
      <c r="J64" s="5"/>
    </row>
    <row r="65" spans="2:10" ht="14.25" customHeight="1" x14ac:dyDescent="0.2">
      <c r="B65" s="11" t="s">
        <v>5</v>
      </c>
      <c r="C65" s="11" t="s">
        <v>51</v>
      </c>
      <c r="D65" s="19">
        <v>12000</v>
      </c>
      <c r="E65" s="7"/>
      <c r="F65" s="49" t="s">
        <v>52</v>
      </c>
      <c r="G65" s="51"/>
      <c r="H65" s="20">
        <v>10000</v>
      </c>
      <c r="I65" s="5"/>
      <c r="J65" s="5"/>
    </row>
    <row r="66" spans="2:10" ht="14.25" customHeight="1" x14ac:dyDescent="0.2">
      <c r="B66" s="11" t="s">
        <v>5</v>
      </c>
      <c r="C66" s="11" t="s">
        <v>53</v>
      </c>
      <c r="D66" s="21">
        <v>3000</v>
      </c>
      <c r="E66" s="7"/>
      <c r="F66" s="49" t="s">
        <v>54</v>
      </c>
      <c r="G66" s="51"/>
      <c r="H66" s="22">
        <v>41000</v>
      </c>
      <c r="I66" s="5"/>
      <c r="J66" s="5"/>
    </row>
    <row r="67" spans="2:10" ht="14.25" customHeight="1" x14ac:dyDescent="0.2">
      <c r="B67" s="11" t="s">
        <v>5</v>
      </c>
      <c r="C67" s="11" t="s">
        <v>55</v>
      </c>
      <c r="D67" s="21">
        <v>22000</v>
      </c>
      <c r="E67" s="7"/>
      <c r="F67" s="49" t="s">
        <v>56</v>
      </c>
      <c r="G67" s="51"/>
      <c r="H67" s="23">
        <v>6000</v>
      </c>
      <c r="I67" s="5"/>
      <c r="J67" s="5"/>
    </row>
    <row r="68" spans="2:10" ht="14.25" customHeight="1" x14ac:dyDescent="0.2">
      <c r="B68" s="11" t="s">
        <v>5</v>
      </c>
      <c r="C68" s="11" t="s">
        <v>57</v>
      </c>
      <c r="D68" s="21">
        <v>31000</v>
      </c>
      <c r="E68" s="7"/>
      <c r="F68" s="49" t="s">
        <v>58</v>
      </c>
      <c r="G68" s="51"/>
      <c r="H68" s="20">
        <f>SUM(H65:H67)</f>
        <v>57000</v>
      </c>
      <c r="I68" s="5"/>
      <c r="J68" s="5"/>
    </row>
    <row r="69" spans="2:10" ht="14.25" customHeight="1" x14ac:dyDescent="0.2">
      <c r="B69" s="11" t="s">
        <v>5</v>
      </c>
      <c r="C69" s="11" t="s">
        <v>59</v>
      </c>
      <c r="D69" s="21">
        <v>96000</v>
      </c>
      <c r="E69" s="7"/>
      <c r="F69" s="49" t="s">
        <v>60</v>
      </c>
      <c r="G69" s="51"/>
      <c r="H69" s="24">
        <v>135000</v>
      </c>
      <c r="I69" s="5"/>
      <c r="J69" s="5"/>
    </row>
    <row r="70" spans="2:10" ht="14.25" customHeight="1" x14ac:dyDescent="0.2">
      <c r="B70" s="49" t="s">
        <v>5</v>
      </c>
      <c r="C70" s="15" t="s">
        <v>61</v>
      </c>
      <c r="D70" s="21">
        <v>20000</v>
      </c>
      <c r="E70" s="7"/>
      <c r="F70" s="49" t="s">
        <v>58</v>
      </c>
      <c r="G70" s="51"/>
      <c r="I70" s="5"/>
      <c r="J70" s="5"/>
    </row>
    <row r="71" spans="2:10" ht="14.25" customHeight="1" x14ac:dyDescent="0.2">
      <c r="B71" s="49"/>
      <c r="C71" s="11" t="s">
        <v>62</v>
      </c>
      <c r="D71" s="25">
        <v>8000</v>
      </c>
      <c r="E71" s="7"/>
      <c r="F71" s="49" t="s">
        <v>63</v>
      </c>
      <c r="G71" s="51"/>
      <c r="H71" s="19">
        <f>SUM(H68:H69)</f>
        <v>192000</v>
      </c>
      <c r="I71" s="5"/>
      <c r="J71" s="5"/>
    </row>
    <row r="72" spans="2:10" ht="14.25" customHeight="1" x14ac:dyDescent="0.2">
      <c r="B72" s="11" t="s">
        <v>5</v>
      </c>
      <c r="C72" s="11" t="s">
        <v>64</v>
      </c>
      <c r="D72" s="19">
        <f>SUM(D65:D71)</f>
        <v>192000</v>
      </c>
      <c r="E72" s="7"/>
      <c r="F72" s="49" t="s">
        <v>5</v>
      </c>
      <c r="G72" s="51"/>
      <c r="H72" s="26" t="s">
        <v>5</v>
      </c>
      <c r="I72" s="5"/>
      <c r="J72" s="5"/>
    </row>
    <row r="73" spans="2:10" ht="14.25" customHeight="1" x14ac:dyDescent="0.2">
      <c r="B73" s="11" t="s">
        <v>5</v>
      </c>
      <c r="E73" s="7"/>
      <c r="F73" s="49" t="s">
        <v>5</v>
      </c>
      <c r="G73" s="51"/>
      <c r="H73" s="26" t="s">
        <v>5</v>
      </c>
      <c r="I73" s="5"/>
      <c r="J73" s="5"/>
    </row>
    <row r="74" spans="2:10" ht="12.75" customHeight="1" x14ac:dyDescent="0.2">
      <c r="B74" s="13" t="s">
        <v>26</v>
      </c>
      <c r="C74" s="11" t="s">
        <v>5</v>
      </c>
      <c r="D74" s="64" t="s">
        <v>5</v>
      </c>
      <c r="E74" s="51"/>
      <c r="F74" s="49" t="s">
        <v>5</v>
      </c>
      <c r="G74" s="51"/>
      <c r="H74" s="26" t="s">
        <v>5</v>
      </c>
      <c r="I74" s="5"/>
      <c r="J74" s="5"/>
    </row>
    <row r="75" spans="2:10" x14ac:dyDescent="0.2">
      <c r="B75" s="49" t="s">
        <v>5</v>
      </c>
      <c r="C75" s="14"/>
      <c r="D75" s="27" t="s">
        <v>5</v>
      </c>
      <c r="E75" s="7"/>
      <c r="F75" s="15" t="s">
        <v>5</v>
      </c>
      <c r="G75" s="7"/>
      <c r="H75" s="27" t="s">
        <v>5</v>
      </c>
      <c r="I75" s="7"/>
      <c r="J75" s="5"/>
    </row>
    <row r="76" spans="2:10" x14ac:dyDescent="0.2">
      <c r="B76" s="49"/>
      <c r="C76" s="11"/>
      <c r="D76" s="27"/>
      <c r="E76" s="7"/>
      <c r="F76" s="15"/>
      <c r="G76" s="7"/>
      <c r="H76" s="27"/>
      <c r="I76" s="7"/>
      <c r="J76" s="5"/>
    </row>
    <row r="77" spans="2:10" x14ac:dyDescent="0.2">
      <c r="B77" s="49" t="s">
        <v>5</v>
      </c>
      <c r="C77" s="15" t="s">
        <v>65</v>
      </c>
      <c r="D77" s="7"/>
      <c r="E77" s="7"/>
      <c r="F77" s="7"/>
      <c r="G77" s="7"/>
      <c r="H77" s="7"/>
      <c r="I77" s="5"/>
      <c r="J77" s="5"/>
    </row>
    <row r="78" spans="2:10" x14ac:dyDescent="0.2">
      <c r="B78" s="49"/>
      <c r="C78" s="15" t="s">
        <v>11</v>
      </c>
      <c r="D78" s="7"/>
      <c r="E78" s="7"/>
      <c r="F78" s="7"/>
      <c r="G78" s="7"/>
      <c r="H78" s="7"/>
      <c r="I78" s="5"/>
      <c r="J78" s="5"/>
    </row>
    <row r="79" spans="2:10" x14ac:dyDescent="0.2">
      <c r="B79" s="49"/>
      <c r="C79" s="15" t="s">
        <v>12</v>
      </c>
      <c r="D79" s="7"/>
      <c r="E79" s="7"/>
      <c r="F79" s="7"/>
      <c r="G79" s="7"/>
      <c r="H79" s="7"/>
      <c r="I79" s="5"/>
      <c r="J79" s="5"/>
    </row>
    <row r="80" spans="2:10" x14ac:dyDescent="0.2">
      <c r="B80" s="49"/>
      <c r="C80" s="15" t="s">
        <v>14</v>
      </c>
      <c r="D80" s="7"/>
      <c r="E80" s="7"/>
      <c r="F80" s="7"/>
      <c r="G80" s="7"/>
      <c r="H80" s="7"/>
      <c r="I80" s="5"/>
      <c r="J80" s="5"/>
    </row>
    <row r="81" spans="2:10" ht="12.75" customHeight="1" x14ac:dyDescent="0.2">
      <c r="B81" s="13" t="s">
        <v>26</v>
      </c>
      <c r="C81" s="49" t="s">
        <v>5</v>
      </c>
      <c r="D81" s="51"/>
      <c r="E81" s="51"/>
      <c r="F81" s="51"/>
      <c r="G81" s="51"/>
      <c r="H81" s="51"/>
      <c r="I81" s="5"/>
      <c r="J81" s="5"/>
    </row>
    <row r="82" spans="2:10" x14ac:dyDescent="0.2">
      <c r="B82" s="49" t="s">
        <v>28</v>
      </c>
      <c r="C82" s="51"/>
      <c r="D82" s="51"/>
      <c r="E82" s="51"/>
      <c r="F82" s="51"/>
      <c r="G82" s="51"/>
      <c r="H82" s="51"/>
      <c r="I82" s="5"/>
      <c r="J82" s="5"/>
    </row>
    <row r="83" spans="2:10" ht="41.25" customHeight="1" x14ac:dyDescent="0.2">
      <c r="B83" s="11" t="s">
        <v>66</v>
      </c>
      <c r="C83" s="62" t="s">
        <v>247</v>
      </c>
      <c r="D83" s="51"/>
      <c r="E83" s="51"/>
      <c r="F83" s="51"/>
      <c r="G83" s="51"/>
      <c r="H83" s="51"/>
      <c r="I83" s="5"/>
      <c r="J83" s="5"/>
    </row>
    <row r="84" spans="2:10" ht="12.75" customHeight="1" x14ac:dyDescent="0.2">
      <c r="B84" s="11" t="s">
        <v>5</v>
      </c>
      <c r="C84" s="49" t="s">
        <v>5</v>
      </c>
      <c r="D84" s="51"/>
      <c r="E84" s="51"/>
      <c r="F84" s="51"/>
      <c r="G84" s="51"/>
      <c r="H84" s="51"/>
      <c r="I84" s="5"/>
      <c r="J84" s="5"/>
    </row>
    <row r="85" spans="2:10" ht="45" customHeight="1" x14ac:dyDescent="0.2">
      <c r="B85" s="11" t="s">
        <v>67</v>
      </c>
      <c r="C85" s="62" t="s">
        <v>248</v>
      </c>
      <c r="D85" s="66"/>
      <c r="E85" s="66"/>
      <c r="F85" s="66"/>
      <c r="G85" s="66"/>
      <c r="H85" s="66"/>
      <c r="I85" s="5"/>
      <c r="J85" s="5"/>
    </row>
    <row r="86" spans="2:10" ht="28.5" customHeight="1" x14ac:dyDescent="0.2">
      <c r="B86" s="11" t="s">
        <v>68</v>
      </c>
      <c r="C86" s="62" t="s">
        <v>249</v>
      </c>
      <c r="D86" s="51"/>
      <c r="E86" s="51"/>
      <c r="F86" s="51"/>
      <c r="G86" s="51"/>
      <c r="H86" s="51"/>
      <c r="I86" s="5"/>
      <c r="J86" s="5"/>
    </row>
    <row r="87" spans="2:10" ht="12.75" customHeight="1" x14ac:dyDescent="0.2">
      <c r="B87" s="11" t="s">
        <v>5</v>
      </c>
      <c r="C87" s="49" t="s">
        <v>5</v>
      </c>
      <c r="D87" s="51"/>
      <c r="E87" s="51"/>
      <c r="F87" s="51"/>
      <c r="G87" s="51"/>
      <c r="H87" s="51"/>
      <c r="I87" s="5"/>
      <c r="J87" s="5"/>
    </row>
    <row r="88" spans="2:10" x14ac:dyDescent="0.2">
      <c r="B88" s="11" t="s">
        <v>32</v>
      </c>
      <c r="C88" s="62" t="s">
        <v>250</v>
      </c>
      <c r="D88" s="51"/>
      <c r="E88" s="51"/>
      <c r="F88" s="51"/>
      <c r="G88" s="51"/>
      <c r="H88" s="51"/>
      <c r="I88" s="5"/>
      <c r="J88" s="5"/>
    </row>
    <row r="89" spans="2:10" x14ac:dyDescent="0.2">
      <c r="B89" s="11" t="s">
        <v>69</v>
      </c>
      <c r="C89" s="49"/>
      <c r="D89" s="51"/>
      <c r="E89" s="51"/>
      <c r="F89" s="51"/>
      <c r="G89" s="51"/>
      <c r="H89" s="51"/>
      <c r="I89" s="5"/>
      <c r="J89" s="5"/>
    </row>
    <row r="90" spans="2:10" ht="12.75" customHeight="1" x14ac:dyDescent="0.2">
      <c r="B90" s="11" t="s">
        <v>5</v>
      </c>
      <c r="C90" s="49" t="s">
        <v>5</v>
      </c>
      <c r="D90" s="51"/>
      <c r="E90" s="51"/>
      <c r="F90" s="51"/>
      <c r="G90" s="51"/>
      <c r="H90" s="51"/>
      <c r="I90" s="5"/>
      <c r="J90" s="5"/>
    </row>
    <row r="91" spans="2:10" ht="29.25" customHeight="1" x14ac:dyDescent="0.2">
      <c r="B91" s="11" t="s">
        <v>68</v>
      </c>
      <c r="C91" s="62" t="s">
        <v>251</v>
      </c>
      <c r="D91" s="51"/>
      <c r="E91" s="51"/>
      <c r="F91" s="51"/>
      <c r="G91" s="51"/>
      <c r="H91" s="51"/>
      <c r="I91" s="5"/>
      <c r="J91" s="5"/>
    </row>
    <row r="92" spans="2:10" ht="12.75" customHeight="1" x14ac:dyDescent="0.2">
      <c r="B92" s="11" t="s">
        <v>5</v>
      </c>
      <c r="C92" s="49" t="s">
        <v>5</v>
      </c>
      <c r="D92" s="51"/>
      <c r="E92" s="51"/>
      <c r="F92" s="51"/>
      <c r="G92" s="51"/>
      <c r="H92" s="51"/>
      <c r="I92" s="5"/>
      <c r="J92" s="5"/>
    </row>
    <row r="93" spans="2:10" x14ac:dyDescent="0.2">
      <c r="B93" s="49" t="s">
        <v>35</v>
      </c>
      <c r="C93" s="49" t="s">
        <v>70</v>
      </c>
      <c r="D93" s="51"/>
      <c r="E93" s="49" t="s">
        <v>71</v>
      </c>
      <c r="F93" s="51"/>
      <c r="G93" s="51"/>
      <c r="H93" s="51"/>
      <c r="I93" s="5"/>
      <c r="J93" s="5"/>
    </row>
    <row r="94" spans="2:10" x14ac:dyDescent="0.2">
      <c r="B94" s="49"/>
      <c r="C94" s="49" t="s">
        <v>72</v>
      </c>
      <c r="D94" s="51"/>
      <c r="E94" s="49" t="s">
        <v>73</v>
      </c>
      <c r="F94" s="51"/>
      <c r="G94" s="51"/>
      <c r="H94" s="51"/>
      <c r="I94" s="5"/>
      <c r="J94" s="5"/>
    </row>
    <row r="95" spans="2:10" x14ac:dyDescent="0.2">
      <c r="B95" s="49"/>
      <c r="C95" s="49" t="s">
        <v>74</v>
      </c>
      <c r="D95" s="51"/>
      <c r="E95" s="49" t="s">
        <v>75</v>
      </c>
      <c r="F95" s="51"/>
      <c r="G95" s="51"/>
      <c r="H95" s="51"/>
      <c r="I95" s="5"/>
      <c r="J95" s="5"/>
    </row>
    <row r="96" spans="2:10" x14ac:dyDescent="0.2">
      <c r="B96" s="49"/>
      <c r="C96" s="49" t="s">
        <v>76</v>
      </c>
      <c r="D96" s="51"/>
      <c r="E96" s="49" t="s">
        <v>77</v>
      </c>
      <c r="F96" s="51"/>
      <c r="G96" s="51"/>
      <c r="H96" s="51"/>
      <c r="I96" s="5"/>
      <c r="J96" s="5"/>
    </row>
    <row r="97" spans="2:10" x14ac:dyDescent="0.2">
      <c r="B97" s="49"/>
      <c r="C97" s="49" t="s">
        <v>78</v>
      </c>
      <c r="D97" s="51"/>
      <c r="E97" s="49" t="s">
        <v>79</v>
      </c>
      <c r="F97" s="51"/>
      <c r="G97" s="51"/>
      <c r="H97" s="51"/>
      <c r="I97" s="5"/>
      <c r="J97" s="5"/>
    </row>
    <row r="98" spans="2:10" ht="12.75" customHeight="1" x14ac:dyDescent="0.2">
      <c r="B98" s="11" t="s">
        <v>5</v>
      </c>
      <c r="C98" s="49" t="s">
        <v>5</v>
      </c>
      <c r="D98" s="51"/>
      <c r="E98" s="51"/>
      <c r="F98" s="51"/>
      <c r="G98" s="51"/>
      <c r="H98" s="51"/>
      <c r="I98" s="5"/>
      <c r="J98" s="5"/>
    </row>
    <row r="99" spans="2:10" x14ac:dyDescent="0.2">
      <c r="B99" s="49" t="s">
        <v>5</v>
      </c>
      <c r="C99" s="49" t="s">
        <v>80</v>
      </c>
      <c r="D99" s="51"/>
      <c r="E99" s="49" t="s">
        <v>5</v>
      </c>
      <c r="F99" s="51"/>
      <c r="G99" s="51"/>
      <c r="H99" s="51"/>
      <c r="I99" s="5"/>
      <c r="J99" s="5"/>
    </row>
    <row r="100" spans="2:10" x14ac:dyDescent="0.2">
      <c r="B100" s="49"/>
      <c r="C100" s="49" t="s">
        <v>81</v>
      </c>
      <c r="D100" s="51"/>
      <c r="E100" s="49"/>
      <c r="F100" s="51"/>
      <c r="G100" s="51"/>
      <c r="H100" s="51"/>
      <c r="I100" s="5"/>
      <c r="J100" s="5"/>
    </row>
    <row r="101" spans="2:10" x14ac:dyDescent="0.2">
      <c r="B101" s="49"/>
      <c r="C101" s="49" t="s">
        <v>82</v>
      </c>
      <c r="D101" s="51"/>
      <c r="E101" s="49"/>
      <c r="F101" s="51"/>
      <c r="G101" s="51"/>
      <c r="H101" s="51"/>
      <c r="I101" s="5"/>
      <c r="J101" s="5"/>
    </row>
    <row r="102" spans="2:10" x14ac:dyDescent="0.2">
      <c r="B102" s="49"/>
      <c r="C102" s="49" t="s">
        <v>83</v>
      </c>
      <c r="D102" s="51"/>
      <c r="E102" s="49"/>
      <c r="F102" s="51"/>
      <c r="G102" s="51"/>
      <c r="H102" s="51"/>
      <c r="I102" s="5"/>
      <c r="J102" s="5"/>
    </row>
    <row r="103" spans="2:10" ht="12.75" customHeight="1" x14ac:dyDescent="0.2">
      <c r="B103" s="11" t="s">
        <v>5</v>
      </c>
      <c r="C103" s="49" t="s">
        <v>5</v>
      </c>
      <c r="D103" s="51"/>
      <c r="E103" s="51"/>
      <c r="F103" s="51"/>
      <c r="G103" s="51"/>
      <c r="H103" s="51"/>
      <c r="I103" s="5"/>
      <c r="J103" s="5"/>
    </row>
    <row r="104" spans="2:10" ht="12.75" customHeight="1" x14ac:dyDescent="0.2">
      <c r="B104" s="11" t="s">
        <v>5</v>
      </c>
      <c r="C104" s="49" t="s">
        <v>5</v>
      </c>
      <c r="D104" s="51"/>
      <c r="E104" s="51"/>
      <c r="F104" s="51"/>
      <c r="G104" s="51"/>
      <c r="H104" s="51"/>
      <c r="I104" s="5"/>
      <c r="J104" s="5"/>
    </row>
    <row r="105" spans="2:10" x14ac:dyDescent="0.2">
      <c r="B105" s="15" t="s">
        <v>5</v>
      </c>
      <c r="C105" s="16" t="s">
        <v>48</v>
      </c>
      <c r="D105" s="7"/>
      <c r="E105" s="7"/>
      <c r="F105" s="7"/>
      <c r="G105" s="7"/>
      <c r="H105" s="7"/>
      <c r="I105" s="5"/>
      <c r="J105" s="5"/>
    </row>
    <row r="106" spans="2:10" x14ac:dyDescent="0.2">
      <c r="B106" s="15"/>
      <c r="C106" s="17"/>
      <c r="D106" s="10"/>
      <c r="E106" s="10"/>
      <c r="F106" s="10"/>
      <c r="G106" s="10"/>
      <c r="H106" s="10"/>
      <c r="I106" s="5"/>
      <c r="J106" s="5"/>
    </row>
    <row r="107" spans="2:10" x14ac:dyDescent="0.2">
      <c r="B107" s="15"/>
      <c r="C107" s="15"/>
      <c r="D107" s="7"/>
      <c r="E107" s="7"/>
      <c r="F107" s="7"/>
      <c r="G107" s="7"/>
      <c r="H107" s="7"/>
      <c r="I107" s="5"/>
      <c r="J107" s="5"/>
    </row>
    <row r="108" spans="2:10" x14ac:dyDescent="0.2">
      <c r="B108" s="11" t="s">
        <v>5</v>
      </c>
      <c r="C108" s="18" t="s">
        <v>49</v>
      </c>
      <c r="D108" s="7"/>
      <c r="E108" s="7"/>
      <c r="F108" s="18" t="s">
        <v>50</v>
      </c>
      <c r="G108" s="7"/>
      <c r="H108" s="7"/>
      <c r="I108" s="5"/>
      <c r="J108" s="5"/>
    </row>
    <row r="109" spans="2:10" x14ac:dyDescent="0.2">
      <c r="B109" s="11" t="s">
        <v>5</v>
      </c>
      <c r="C109" s="11" t="s">
        <v>51</v>
      </c>
      <c r="D109" s="19">
        <v>6000</v>
      </c>
      <c r="E109" s="7"/>
      <c r="F109" s="49" t="s">
        <v>52</v>
      </c>
      <c r="G109" s="51"/>
      <c r="H109" s="20">
        <v>14000</v>
      </c>
      <c r="I109" s="5"/>
      <c r="J109" s="5"/>
    </row>
    <row r="110" spans="2:10" x14ac:dyDescent="0.2">
      <c r="B110" s="11" t="s">
        <v>5</v>
      </c>
      <c r="C110" s="11" t="s">
        <v>53</v>
      </c>
      <c r="D110" s="21">
        <v>4000</v>
      </c>
      <c r="E110" s="7"/>
      <c r="F110" s="49" t="s">
        <v>54</v>
      </c>
      <c r="G110" s="51"/>
      <c r="H110" s="22">
        <v>59000</v>
      </c>
      <c r="I110" s="5"/>
      <c r="J110" s="5"/>
    </row>
    <row r="111" spans="2:10" x14ac:dyDescent="0.2">
      <c r="B111" s="11" t="s">
        <v>5</v>
      </c>
      <c r="C111" s="11" t="s">
        <v>84</v>
      </c>
      <c r="D111" s="21">
        <v>27000</v>
      </c>
      <c r="E111" s="7"/>
      <c r="F111" s="49" t="s">
        <v>56</v>
      </c>
      <c r="G111" s="51"/>
      <c r="H111" s="23">
        <v>6000</v>
      </c>
      <c r="I111" s="5"/>
      <c r="J111" s="5"/>
    </row>
    <row r="112" spans="2:10" ht="12.75" customHeight="1" x14ac:dyDescent="0.2">
      <c r="B112" s="11" t="s">
        <v>5</v>
      </c>
      <c r="C112" s="11" t="s">
        <v>55</v>
      </c>
      <c r="D112" s="21">
        <v>18000</v>
      </c>
      <c r="E112" s="7"/>
      <c r="F112" s="11" t="s">
        <v>58</v>
      </c>
      <c r="G112" s="5"/>
      <c r="H112" s="20">
        <f>SUM(H109:H111)</f>
        <v>79000</v>
      </c>
      <c r="I112" s="5"/>
      <c r="J112" s="5"/>
    </row>
    <row r="113" spans="2:10" ht="12.75" customHeight="1" x14ac:dyDescent="0.2">
      <c r="B113" s="11" t="s">
        <v>5</v>
      </c>
      <c r="C113" s="11" t="s">
        <v>57</v>
      </c>
      <c r="D113" s="21">
        <v>24000</v>
      </c>
      <c r="E113" s="7"/>
      <c r="F113" s="11" t="s">
        <v>60</v>
      </c>
      <c r="G113" s="5"/>
      <c r="H113" s="24">
        <v>138000</v>
      </c>
      <c r="I113" s="5"/>
      <c r="J113" s="5"/>
    </row>
    <row r="114" spans="2:10" x14ac:dyDescent="0.2">
      <c r="B114" s="11" t="s">
        <v>5</v>
      </c>
      <c r="C114" s="11" t="s">
        <v>59</v>
      </c>
      <c r="D114" s="21">
        <v>94000</v>
      </c>
      <c r="E114" s="7"/>
      <c r="F114" s="15" t="s">
        <v>58</v>
      </c>
      <c r="G114" s="5"/>
      <c r="I114" s="5"/>
      <c r="J114" s="5"/>
    </row>
    <row r="115" spans="2:10" ht="12.75" customHeight="1" x14ac:dyDescent="0.2">
      <c r="B115" s="49" t="s">
        <v>5</v>
      </c>
      <c r="C115" s="15" t="s">
        <v>85</v>
      </c>
      <c r="D115" s="21">
        <v>17000</v>
      </c>
      <c r="E115" s="7"/>
      <c r="F115" s="49" t="s">
        <v>63</v>
      </c>
      <c r="G115" s="51"/>
      <c r="H115" s="19">
        <f>SUM(H112:H113)</f>
        <v>217000</v>
      </c>
      <c r="I115" s="5"/>
      <c r="J115" s="5"/>
    </row>
    <row r="116" spans="2:10" x14ac:dyDescent="0.2">
      <c r="B116" s="49"/>
      <c r="C116" s="11" t="s">
        <v>61</v>
      </c>
      <c r="D116" s="21">
        <v>19000</v>
      </c>
      <c r="E116" s="7"/>
      <c r="I116" s="5"/>
      <c r="J116" s="5"/>
    </row>
    <row r="117" spans="2:10" ht="12.75" customHeight="1" x14ac:dyDescent="0.2">
      <c r="B117" s="11" t="s">
        <v>5</v>
      </c>
      <c r="C117" s="11" t="s">
        <v>62</v>
      </c>
      <c r="D117" s="25">
        <v>8000</v>
      </c>
      <c r="E117" s="7"/>
      <c r="F117" s="49" t="s">
        <v>5</v>
      </c>
      <c r="G117" s="51"/>
      <c r="H117" s="26" t="s">
        <v>5</v>
      </c>
      <c r="I117" s="5"/>
      <c r="J117" s="5"/>
    </row>
    <row r="118" spans="2:10" ht="12.75" customHeight="1" x14ac:dyDescent="0.2">
      <c r="B118" s="11" t="s">
        <v>5</v>
      </c>
      <c r="C118" s="11" t="s">
        <v>64</v>
      </c>
      <c r="D118" s="19">
        <f>SUM(D109:D117)</f>
        <v>217000</v>
      </c>
      <c r="E118" s="7"/>
      <c r="F118" s="49" t="s">
        <v>5</v>
      </c>
      <c r="G118" s="51"/>
      <c r="H118" s="26" t="s">
        <v>5</v>
      </c>
      <c r="I118" s="5"/>
      <c r="J118" s="5"/>
    </row>
    <row r="119" spans="2:10" ht="12.75" customHeight="1" x14ac:dyDescent="0.2">
      <c r="B119" s="11" t="s">
        <v>5</v>
      </c>
      <c r="E119" s="7"/>
      <c r="F119" s="49" t="s">
        <v>5</v>
      </c>
      <c r="G119" s="51"/>
      <c r="H119" s="26" t="s">
        <v>5</v>
      </c>
      <c r="I119" s="5"/>
      <c r="J119" s="5"/>
    </row>
    <row r="120" spans="2:10" ht="12.75" customHeight="1" x14ac:dyDescent="0.2">
      <c r="B120" s="11" t="s">
        <v>5</v>
      </c>
      <c r="C120" s="11" t="s">
        <v>5</v>
      </c>
      <c r="D120" s="64" t="s">
        <v>5</v>
      </c>
      <c r="E120" s="51"/>
      <c r="F120" s="49" t="s">
        <v>5</v>
      </c>
      <c r="G120" s="51"/>
      <c r="H120" s="26" t="s">
        <v>5</v>
      </c>
      <c r="I120" s="5"/>
      <c r="J120" s="5"/>
    </row>
    <row r="121" spans="2:10" x14ac:dyDescent="0.2">
      <c r="B121" s="11" t="s">
        <v>5</v>
      </c>
      <c r="C121" s="63" t="s">
        <v>86</v>
      </c>
      <c r="D121" s="51"/>
      <c r="E121" s="51"/>
      <c r="F121" s="51"/>
      <c r="G121" s="51"/>
      <c r="H121" s="51"/>
      <c r="I121" s="5"/>
      <c r="J121" s="5"/>
    </row>
    <row r="122" spans="2:10" ht="92.25" customHeight="1" x14ac:dyDescent="0.2">
      <c r="B122" s="11" t="s">
        <v>5</v>
      </c>
      <c r="C122" s="52" t="s">
        <v>87</v>
      </c>
      <c r="D122" s="53"/>
      <c r="E122" s="53"/>
      <c r="F122" s="53"/>
      <c r="G122" s="53"/>
      <c r="H122" s="53"/>
      <c r="I122" s="5"/>
      <c r="J122" s="5"/>
    </row>
    <row r="123" spans="2:10" ht="12.75" customHeight="1" x14ac:dyDescent="0.2">
      <c r="B123" s="11" t="s">
        <v>5</v>
      </c>
      <c r="C123" s="49" t="s">
        <v>5</v>
      </c>
      <c r="D123" s="51"/>
      <c r="E123" s="51"/>
      <c r="F123" s="51"/>
      <c r="G123" s="51"/>
      <c r="H123" s="51"/>
      <c r="I123" s="5"/>
      <c r="J123" s="5"/>
    </row>
    <row r="124" spans="2:10" x14ac:dyDescent="0.2">
      <c r="B124" s="11" t="s">
        <v>5</v>
      </c>
      <c r="C124" s="63" t="s">
        <v>88</v>
      </c>
      <c r="D124" s="51"/>
      <c r="E124" s="51"/>
      <c r="F124" s="51"/>
      <c r="G124" s="51"/>
      <c r="H124" s="51"/>
      <c r="I124" s="5"/>
      <c r="J124" s="5"/>
    </row>
    <row r="125" spans="2:10" ht="113.25" customHeight="1" x14ac:dyDescent="0.2">
      <c r="B125" s="49" t="s">
        <v>5</v>
      </c>
      <c r="C125" s="52" t="s">
        <v>89</v>
      </c>
      <c r="D125" s="53"/>
      <c r="E125" s="53"/>
      <c r="F125" s="53"/>
      <c r="G125" s="53"/>
      <c r="H125" s="53"/>
      <c r="I125" s="5"/>
      <c r="J125" s="5"/>
    </row>
    <row r="126" spans="2:10" x14ac:dyDescent="0.2">
      <c r="B126" s="49"/>
      <c r="C126" s="49"/>
      <c r="D126" s="51"/>
      <c r="E126" s="51"/>
      <c r="F126" s="51"/>
      <c r="G126" s="51"/>
      <c r="H126" s="51"/>
      <c r="I126" s="5"/>
      <c r="J126" s="5"/>
    </row>
    <row r="127" spans="2:10" ht="111" customHeight="1" x14ac:dyDescent="0.2">
      <c r="B127" s="49"/>
      <c r="C127" s="52" t="s">
        <v>90</v>
      </c>
      <c r="D127" s="53"/>
      <c r="E127" s="53"/>
      <c r="F127" s="53"/>
      <c r="G127" s="53"/>
      <c r="H127" s="53"/>
      <c r="I127" s="5"/>
      <c r="J127" s="5"/>
    </row>
    <row r="128" spans="2:10" ht="12.75" customHeight="1" x14ac:dyDescent="0.2">
      <c r="B128" s="11" t="s">
        <v>5</v>
      </c>
      <c r="C128" s="49" t="s">
        <v>5</v>
      </c>
      <c r="D128" s="51"/>
      <c r="E128" s="51"/>
      <c r="F128" s="51"/>
      <c r="G128" s="51"/>
      <c r="H128" s="51"/>
      <c r="I128" s="5"/>
      <c r="J128" s="5"/>
    </row>
    <row r="129" spans="2:10" x14ac:dyDescent="0.2">
      <c r="B129" s="11" t="s">
        <v>5</v>
      </c>
      <c r="C129" s="63" t="s">
        <v>91</v>
      </c>
      <c r="D129" s="51"/>
      <c r="E129" s="51"/>
      <c r="F129" s="51"/>
      <c r="G129" s="51"/>
      <c r="H129" s="51"/>
      <c r="I129" s="5"/>
      <c r="J129" s="5"/>
    </row>
    <row r="130" spans="2:10" ht="18" customHeight="1" x14ac:dyDescent="0.2">
      <c r="B130" s="15" t="s">
        <v>5</v>
      </c>
      <c r="C130" s="49" t="s">
        <v>92</v>
      </c>
      <c r="D130" s="51"/>
      <c r="E130" s="51"/>
      <c r="F130" s="51"/>
      <c r="G130" s="51"/>
      <c r="H130" s="51"/>
      <c r="I130" s="5"/>
      <c r="J130" s="5"/>
    </row>
    <row r="131" spans="2:10" x14ac:dyDescent="0.2">
      <c r="B131" s="15"/>
      <c r="C131" s="49" t="s">
        <v>93</v>
      </c>
      <c r="D131" s="51"/>
      <c r="E131" s="51"/>
      <c r="F131" s="51"/>
      <c r="G131" s="51"/>
      <c r="H131" s="51"/>
      <c r="I131" s="5"/>
      <c r="J131" s="5"/>
    </row>
    <row r="132" spans="2:10" ht="12.75" customHeight="1" x14ac:dyDescent="0.2">
      <c r="B132" s="15"/>
      <c r="C132" s="49" t="s">
        <v>94</v>
      </c>
      <c r="D132" s="51"/>
      <c r="E132" s="51"/>
      <c r="F132" s="51"/>
      <c r="G132" s="51"/>
      <c r="H132" s="51"/>
      <c r="I132" s="5"/>
      <c r="J132" s="5"/>
    </row>
    <row r="133" spans="2:10" ht="12.75" customHeight="1" x14ac:dyDescent="0.2">
      <c r="B133" s="15"/>
      <c r="C133" s="49" t="s">
        <v>95</v>
      </c>
      <c r="D133" s="51"/>
      <c r="E133" s="51"/>
      <c r="F133" s="51"/>
      <c r="G133" s="51"/>
      <c r="H133" s="51"/>
      <c r="I133" s="5"/>
      <c r="J133" s="5"/>
    </row>
    <row r="134" spans="2:10" ht="12.75" customHeight="1" x14ac:dyDescent="0.2">
      <c r="B134" s="15"/>
      <c r="C134" s="49" t="s">
        <v>96</v>
      </c>
      <c r="D134" s="51"/>
      <c r="E134" s="51"/>
      <c r="F134" s="51"/>
      <c r="G134" s="51"/>
      <c r="H134" s="51"/>
      <c r="I134" s="5"/>
      <c r="J134" s="5"/>
    </row>
    <row r="135" spans="2:10" ht="12.75" customHeight="1" x14ac:dyDescent="0.2">
      <c r="B135" s="15"/>
      <c r="C135" s="49" t="s">
        <v>97</v>
      </c>
      <c r="D135" s="51"/>
      <c r="E135" s="51"/>
      <c r="F135" s="51"/>
      <c r="G135" s="51"/>
      <c r="H135" s="51"/>
      <c r="I135" s="5"/>
      <c r="J135" s="5"/>
    </row>
    <row r="136" spans="2:10" ht="12.75" customHeight="1" x14ac:dyDescent="0.2">
      <c r="B136" s="11" t="s">
        <v>5</v>
      </c>
      <c r="C136" s="49" t="s">
        <v>5</v>
      </c>
      <c r="D136" s="51"/>
      <c r="E136" s="51"/>
      <c r="F136" s="51"/>
      <c r="G136" s="51"/>
      <c r="H136" s="51"/>
      <c r="I136" s="5"/>
      <c r="J136" s="5"/>
    </row>
    <row r="137" spans="2:10" x14ac:dyDescent="0.2">
      <c r="B137" s="11" t="s">
        <v>5</v>
      </c>
      <c r="C137" s="63" t="s">
        <v>98</v>
      </c>
      <c r="D137" s="51"/>
      <c r="E137" s="51"/>
      <c r="F137" s="51"/>
      <c r="G137" s="51"/>
      <c r="H137" s="51"/>
      <c r="I137" s="5"/>
      <c r="J137" s="5"/>
    </row>
    <row r="138" spans="2:10" ht="78.75" customHeight="1" x14ac:dyDescent="0.2">
      <c r="B138" s="11" t="s">
        <v>5</v>
      </c>
      <c r="C138" s="52" t="s">
        <v>99</v>
      </c>
      <c r="D138" s="53"/>
      <c r="E138" s="53"/>
      <c r="F138" s="53"/>
      <c r="G138" s="53"/>
      <c r="H138" s="53"/>
      <c r="I138" s="5"/>
      <c r="J138" s="5"/>
    </row>
    <row r="139" spans="2:10" ht="12.75" customHeight="1" x14ac:dyDescent="0.2">
      <c r="B139" s="11" t="s">
        <v>5</v>
      </c>
      <c r="C139" s="49" t="s">
        <v>5</v>
      </c>
      <c r="D139" s="51"/>
      <c r="E139" s="51"/>
      <c r="F139" s="51"/>
      <c r="G139" s="51"/>
      <c r="H139" s="51"/>
      <c r="I139" s="5"/>
      <c r="J139" s="5"/>
    </row>
    <row r="140" spans="2:10" x14ac:dyDescent="0.2">
      <c r="B140" s="11" t="s">
        <v>5</v>
      </c>
      <c r="C140" s="63" t="s">
        <v>100</v>
      </c>
      <c r="D140" s="51"/>
      <c r="E140" s="51"/>
      <c r="F140" s="51"/>
      <c r="G140" s="51"/>
      <c r="H140" s="51"/>
      <c r="I140" s="5"/>
      <c r="J140" s="5"/>
    </row>
    <row r="141" spans="2:10" ht="77.25" customHeight="1" x14ac:dyDescent="0.2">
      <c r="B141" s="11" t="s">
        <v>5</v>
      </c>
      <c r="C141" s="52" t="s">
        <v>101</v>
      </c>
      <c r="D141" s="53"/>
      <c r="E141" s="53"/>
      <c r="F141" s="53"/>
      <c r="G141" s="53"/>
      <c r="H141" s="53"/>
      <c r="I141" s="5"/>
      <c r="J141" s="5"/>
    </row>
    <row r="142" spans="2:10" ht="12.75" customHeight="1" x14ac:dyDescent="0.2">
      <c r="B142" s="11" t="s">
        <v>5</v>
      </c>
      <c r="C142" s="49" t="s">
        <v>5</v>
      </c>
      <c r="D142" s="51"/>
      <c r="E142" s="51"/>
      <c r="F142" s="51"/>
      <c r="G142" s="51"/>
      <c r="H142" s="51"/>
      <c r="I142" s="5"/>
      <c r="J142" s="5"/>
    </row>
    <row r="143" spans="2:10" x14ac:dyDescent="0.2">
      <c r="B143" s="11" t="s">
        <v>5</v>
      </c>
      <c r="C143" s="63" t="s">
        <v>102</v>
      </c>
      <c r="D143" s="51"/>
      <c r="E143" s="51"/>
      <c r="F143" s="51"/>
      <c r="G143" s="51"/>
      <c r="H143" s="51"/>
      <c r="I143" s="5"/>
      <c r="J143" s="5"/>
    </row>
    <row r="144" spans="2:10" ht="45" customHeight="1" x14ac:dyDescent="0.2">
      <c r="B144" s="15" t="s">
        <v>5</v>
      </c>
      <c r="C144" s="52" t="s">
        <v>103</v>
      </c>
      <c r="D144" s="53"/>
      <c r="E144" s="53"/>
      <c r="F144" s="53"/>
      <c r="G144" s="53"/>
      <c r="H144" s="53"/>
      <c r="I144" s="5"/>
      <c r="J144" s="5"/>
    </row>
    <row r="145" spans="2:10" x14ac:dyDescent="0.2">
      <c r="B145" s="15"/>
      <c r="C145" s="49"/>
      <c r="D145" s="51"/>
      <c r="E145" s="51"/>
      <c r="F145" s="51"/>
      <c r="G145" s="51"/>
      <c r="H145" s="51"/>
      <c r="I145" s="5"/>
      <c r="J145" s="5"/>
    </row>
    <row r="146" spans="2:10" ht="28.5" customHeight="1" x14ac:dyDescent="0.2">
      <c r="B146" s="15"/>
      <c r="C146" s="67" t="s">
        <v>252</v>
      </c>
      <c r="D146" s="51"/>
      <c r="E146" s="51"/>
      <c r="F146" s="51"/>
      <c r="G146" s="51"/>
      <c r="H146" s="51"/>
      <c r="I146" s="5"/>
      <c r="J146" s="5"/>
    </row>
    <row r="147" spans="2:10" x14ac:dyDescent="0.2">
      <c r="B147" s="15"/>
      <c r="C147" s="49"/>
      <c r="D147" s="51"/>
      <c r="E147" s="51"/>
      <c r="F147" s="51"/>
      <c r="G147" s="51"/>
      <c r="H147" s="51"/>
      <c r="I147" s="5"/>
      <c r="J147" s="5"/>
    </row>
    <row r="148" spans="2:10" ht="32.25" customHeight="1" x14ac:dyDescent="0.2">
      <c r="B148" s="15"/>
      <c r="C148" s="67" t="s">
        <v>253</v>
      </c>
      <c r="D148" s="51"/>
      <c r="E148" s="51"/>
      <c r="F148" s="51"/>
      <c r="G148" s="51"/>
      <c r="H148" s="51"/>
      <c r="I148" s="5"/>
      <c r="J148" s="5"/>
    </row>
    <row r="149" spans="2:10" x14ac:dyDescent="0.2">
      <c r="B149" s="15"/>
      <c r="C149" s="49"/>
      <c r="D149" s="51"/>
      <c r="E149" s="51"/>
      <c r="F149" s="51"/>
      <c r="G149" s="51"/>
      <c r="H149" s="51"/>
      <c r="I149" s="5"/>
      <c r="J149" s="5"/>
    </row>
    <row r="150" spans="2:10" ht="36" customHeight="1" x14ac:dyDescent="0.2">
      <c r="B150" s="15"/>
      <c r="C150" s="67" t="s">
        <v>254</v>
      </c>
      <c r="D150" s="51"/>
      <c r="E150" s="51"/>
      <c r="F150" s="51"/>
      <c r="G150" s="51"/>
      <c r="H150" s="51"/>
      <c r="I150" s="5"/>
      <c r="J150" s="5"/>
    </row>
    <row r="151" spans="2:10" ht="12.75" customHeight="1" x14ac:dyDescent="0.2">
      <c r="B151" s="11" t="s">
        <v>5</v>
      </c>
      <c r="C151" s="49" t="s">
        <v>5</v>
      </c>
      <c r="D151" s="51"/>
      <c r="E151" s="51"/>
      <c r="F151" s="51"/>
      <c r="G151" s="51"/>
      <c r="H151" s="51"/>
      <c r="I151" s="5"/>
      <c r="J151" s="5"/>
    </row>
    <row r="152" spans="2:10" x14ac:dyDescent="0.2">
      <c r="B152" s="11" t="s">
        <v>5</v>
      </c>
      <c r="C152" s="63" t="s">
        <v>104</v>
      </c>
      <c r="D152" s="51"/>
      <c r="E152" s="51"/>
      <c r="F152" s="51"/>
      <c r="G152" s="51"/>
      <c r="H152" s="51"/>
      <c r="I152" s="5"/>
      <c r="J152" s="5"/>
    </row>
    <row r="153" spans="2:10" ht="29.25" customHeight="1" x14ac:dyDescent="0.2">
      <c r="B153" s="15" t="s">
        <v>5</v>
      </c>
      <c r="C153" s="49" t="s">
        <v>105</v>
      </c>
      <c r="D153" s="51"/>
      <c r="E153" s="51"/>
      <c r="F153" s="51"/>
      <c r="G153" s="51"/>
      <c r="H153" s="51"/>
      <c r="I153" s="5"/>
      <c r="J153" s="5"/>
    </row>
    <row r="154" spans="2:10" ht="12.75" customHeight="1" x14ac:dyDescent="0.2">
      <c r="B154" s="11" t="s">
        <v>5</v>
      </c>
      <c r="C154" s="49" t="s">
        <v>5</v>
      </c>
      <c r="D154" s="51"/>
      <c r="E154" s="51"/>
      <c r="F154" s="51"/>
      <c r="G154" s="51"/>
      <c r="H154" s="51"/>
      <c r="I154" s="5"/>
      <c r="J154" s="5"/>
    </row>
    <row r="155" spans="2:10" x14ac:dyDescent="0.2">
      <c r="B155" s="11" t="s">
        <v>5</v>
      </c>
      <c r="C155" s="63" t="s">
        <v>106</v>
      </c>
      <c r="D155" s="51"/>
      <c r="E155" s="51"/>
      <c r="F155" s="51"/>
      <c r="G155" s="51"/>
      <c r="H155" s="51"/>
      <c r="I155" s="5"/>
      <c r="J155" s="5"/>
    </row>
    <row r="156" spans="2:10" ht="37.5" customHeight="1" x14ac:dyDescent="0.2">
      <c r="B156" s="11" t="s">
        <v>5</v>
      </c>
      <c r="C156" s="68" t="s">
        <v>107</v>
      </c>
      <c r="D156" s="69"/>
      <c r="E156" s="69"/>
      <c r="F156" s="69"/>
      <c r="G156" s="69"/>
      <c r="H156" s="69"/>
      <c r="I156" s="5"/>
      <c r="J156" s="5"/>
    </row>
    <row r="157" spans="2:10" ht="12.75" customHeight="1" x14ac:dyDescent="0.2">
      <c r="B157" s="11" t="s">
        <v>5</v>
      </c>
      <c r="C157" s="49" t="s">
        <v>5</v>
      </c>
      <c r="D157" s="51"/>
      <c r="E157" s="51"/>
      <c r="F157" s="51"/>
      <c r="G157" s="51"/>
      <c r="H157" s="51"/>
      <c r="I157" s="5"/>
      <c r="J157" s="5"/>
    </row>
    <row r="158" spans="2:10" x14ac:dyDescent="0.2">
      <c r="B158" s="11" t="s">
        <v>5</v>
      </c>
      <c r="C158" s="63" t="s">
        <v>108</v>
      </c>
      <c r="D158" s="51"/>
      <c r="E158" s="51"/>
      <c r="F158" s="51"/>
      <c r="G158" s="51"/>
      <c r="H158" s="51"/>
      <c r="I158" s="5"/>
      <c r="J158" s="5"/>
    </row>
    <row r="159" spans="2:10" ht="12.75" customHeight="1" x14ac:dyDescent="0.2">
      <c r="B159" s="11" t="s">
        <v>5</v>
      </c>
      <c r="C159" s="49" t="s">
        <v>109</v>
      </c>
      <c r="D159" s="51"/>
      <c r="E159" s="51"/>
      <c r="F159" s="51"/>
      <c r="G159" s="51"/>
      <c r="H159" s="51"/>
      <c r="I159" s="5"/>
      <c r="J159" s="5"/>
    </row>
    <row r="160" spans="2:10" ht="12.75" customHeight="1" x14ac:dyDescent="0.2">
      <c r="B160" s="11" t="s">
        <v>5</v>
      </c>
      <c r="C160" s="49" t="s">
        <v>5</v>
      </c>
      <c r="D160" s="51"/>
      <c r="E160" s="51"/>
      <c r="F160" s="51"/>
      <c r="G160" s="51"/>
      <c r="H160" s="51"/>
      <c r="I160" s="5"/>
      <c r="J160" s="5"/>
    </row>
    <row r="161" spans="2:10" x14ac:dyDescent="0.2">
      <c r="B161" s="11" t="s">
        <v>5</v>
      </c>
      <c r="C161" s="63" t="s">
        <v>110</v>
      </c>
      <c r="D161" s="51"/>
      <c r="E161" s="51"/>
      <c r="F161" s="51"/>
      <c r="G161" s="51"/>
      <c r="H161" s="51"/>
      <c r="I161" s="5"/>
      <c r="J161" s="5"/>
    </row>
    <row r="162" spans="2:10" x14ac:dyDescent="0.2">
      <c r="B162" s="15" t="s">
        <v>5</v>
      </c>
      <c r="C162" s="70" t="s">
        <v>111</v>
      </c>
      <c r="D162" s="70"/>
      <c r="E162" s="70"/>
      <c r="F162" s="70"/>
      <c r="G162" s="70"/>
      <c r="H162" s="70"/>
      <c r="I162" s="5"/>
      <c r="J162" s="5"/>
    </row>
    <row r="163" spans="2:10" x14ac:dyDescent="0.2">
      <c r="B163" s="15"/>
      <c r="C163" s="17"/>
      <c r="D163" s="10"/>
      <c r="E163" s="10"/>
      <c r="F163" s="10"/>
      <c r="G163" s="10"/>
      <c r="H163" s="10"/>
      <c r="I163" s="5"/>
      <c r="J163" s="5"/>
    </row>
    <row r="164" spans="2:10" x14ac:dyDescent="0.2">
      <c r="B164" s="15"/>
      <c r="C164" s="15"/>
      <c r="D164" s="7"/>
      <c r="E164" s="7"/>
      <c r="F164" s="7"/>
      <c r="G164" s="7"/>
      <c r="H164" s="7"/>
      <c r="I164" s="5"/>
      <c r="J164" s="5"/>
    </row>
    <row r="165" spans="2:10" ht="12.75" customHeight="1" x14ac:dyDescent="0.2">
      <c r="B165" s="15" t="s">
        <v>5</v>
      </c>
      <c r="C165" s="18" t="s">
        <v>49</v>
      </c>
      <c r="D165" s="26" t="s">
        <v>5</v>
      </c>
      <c r="E165" s="5"/>
      <c r="F165" s="18" t="s">
        <v>50</v>
      </c>
      <c r="G165" s="11" t="s">
        <v>5</v>
      </c>
      <c r="H165" s="5"/>
      <c r="I165" s="5"/>
      <c r="J165" s="5"/>
    </row>
    <row r="166" spans="2:10" ht="12.75" customHeight="1" x14ac:dyDescent="0.2">
      <c r="B166" s="15" t="s">
        <v>5</v>
      </c>
      <c r="C166" s="11" t="s">
        <v>112</v>
      </c>
      <c r="D166" s="26" t="s">
        <v>5</v>
      </c>
      <c r="E166" s="5"/>
      <c r="F166" s="11" t="s">
        <v>113</v>
      </c>
      <c r="G166" s="11" t="s">
        <v>5</v>
      </c>
      <c r="H166" s="5"/>
      <c r="I166" s="5"/>
      <c r="J166" s="5"/>
    </row>
    <row r="167" spans="2:10" ht="12.75" customHeight="1" x14ac:dyDescent="0.2">
      <c r="B167" s="15" t="s">
        <v>5</v>
      </c>
      <c r="C167" s="26" t="s">
        <v>114</v>
      </c>
      <c r="D167" s="20">
        <v>5000</v>
      </c>
      <c r="E167" s="5"/>
      <c r="F167" s="11" t="s">
        <v>115</v>
      </c>
      <c r="H167" s="20">
        <v>2500</v>
      </c>
      <c r="I167" s="5"/>
      <c r="J167" s="5"/>
    </row>
    <row r="168" spans="2:10" ht="12.75" customHeight="1" x14ac:dyDescent="0.2">
      <c r="B168" s="15" t="s">
        <v>5</v>
      </c>
      <c r="C168" s="26" t="s">
        <v>116</v>
      </c>
      <c r="D168" s="23">
        <v>4700</v>
      </c>
      <c r="E168" s="5"/>
      <c r="F168" s="11" t="s">
        <v>5</v>
      </c>
      <c r="H168" s="26" t="s">
        <v>5</v>
      </c>
      <c r="I168" s="5"/>
      <c r="J168" s="5"/>
    </row>
    <row r="169" spans="2:10" ht="12.75" customHeight="1" x14ac:dyDescent="0.2">
      <c r="B169" s="15" t="s">
        <v>5</v>
      </c>
      <c r="C169" s="11" t="s">
        <v>117</v>
      </c>
      <c r="D169" s="20">
        <f>SUM(D167:D168)</f>
        <v>9700</v>
      </c>
      <c r="E169" s="5"/>
      <c r="F169" s="15" t="s">
        <v>118</v>
      </c>
      <c r="G169" s="28"/>
      <c r="H169" s="26" t="s">
        <v>5</v>
      </c>
      <c r="I169" s="5"/>
      <c r="J169" s="5"/>
    </row>
    <row r="170" spans="2:10" ht="12.75" customHeight="1" x14ac:dyDescent="0.2">
      <c r="B170" s="15" t="s">
        <v>5</v>
      </c>
      <c r="C170" s="11" t="s">
        <v>119</v>
      </c>
      <c r="D170" s="26" t="s">
        <v>5</v>
      </c>
      <c r="E170" s="5"/>
      <c r="F170" s="29" t="s">
        <v>120</v>
      </c>
      <c r="G170" s="28"/>
      <c r="H170" s="22">
        <v>11500</v>
      </c>
      <c r="I170" s="5"/>
      <c r="J170" s="5"/>
    </row>
    <row r="171" spans="2:10" ht="12.75" customHeight="1" x14ac:dyDescent="0.2">
      <c r="B171" s="15" t="s">
        <v>5</v>
      </c>
      <c r="C171" s="11" t="s">
        <v>121</v>
      </c>
      <c r="D171" s="22">
        <v>40500</v>
      </c>
      <c r="E171" s="5"/>
      <c r="F171" s="29" t="s">
        <v>122</v>
      </c>
      <c r="G171" s="28"/>
      <c r="H171" s="26" t="s">
        <v>5</v>
      </c>
      <c r="I171" s="5"/>
      <c r="J171" s="5"/>
    </row>
    <row r="172" spans="2:10" ht="12.75" customHeight="1" x14ac:dyDescent="0.2">
      <c r="B172" s="15" t="s">
        <v>5</v>
      </c>
      <c r="C172" s="11" t="s">
        <v>123</v>
      </c>
      <c r="D172" s="22">
        <v>30000</v>
      </c>
      <c r="E172" s="5"/>
      <c r="F172" s="27" t="s">
        <v>124</v>
      </c>
      <c r="G172" s="28"/>
      <c r="H172" s="23">
        <v>43000</v>
      </c>
      <c r="I172" s="5"/>
      <c r="J172" s="5"/>
    </row>
    <row r="173" spans="2:10" ht="12.75" customHeight="1" x14ac:dyDescent="0.2">
      <c r="B173" s="15" t="s">
        <v>5</v>
      </c>
      <c r="C173" s="11" t="s">
        <v>125</v>
      </c>
      <c r="D173" s="22">
        <v>48000</v>
      </c>
      <c r="E173" s="5"/>
      <c r="F173" s="15" t="s">
        <v>126</v>
      </c>
      <c r="G173" s="28"/>
      <c r="H173" s="20">
        <f>SUM(H167:H172)</f>
        <v>57000</v>
      </c>
      <c r="I173" s="5"/>
      <c r="J173" s="5"/>
    </row>
    <row r="174" spans="2:10" ht="12.75" customHeight="1" x14ac:dyDescent="0.2">
      <c r="B174" s="15" t="s">
        <v>5</v>
      </c>
      <c r="C174" s="11" t="s">
        <v>127</v>
      </c>
      <c r="D174" s="22">
        <v>6000</v>
      </c>
      <c r="E174" s="5"/>
      <c r="F174" s="15" t="s">
        <v>58</v>
      </c>
      <c r="G174" s="28"/>
      <c r="H174" s="22">
        <v>57000</v>
      </c>
      <c r="I174" s="5"/>
      <c r="J174" s="5"/>
    </row>
    <row r="175" spans="2:10" ht="12.75" customHeight="1" x14ac:dyDescent="0.2">
      <c r="B175" s="15" t="s">
        <v>5</v>
      </c>
      <c r="C175" s="11" t="s">
        <v>128</v>
      </c>
      <c r="D175" s="22">
        <v>4800</v>
      </c>
      <c r="E175" s="5"/>
      <c r="F175" s="15" t="s">
        <v>129</v>
      </c>
      <c r="G175" s="28"/>
      <c r="H175" s="22">
        <v>127500</v>
      </c>
      <c r="I175" s="5"/>
      <c r="J175" s="5"/>
    </row>
    <row r="176" spans="2:10" ht="12.75" customHeight="1" x14ac:dyDescent="0.2">
      <c r="B176" s="15" t="s">
        <v>5</v>
      </c>
      <c r="C176" s="11" t="s">
        <v>130</v>
      </c>
      <c r="D176" s="22">
        <v>20000</v>
      </c>
      <c r="E176" s="5"/>
      <c r="F176" s="15" t="s">
        <v>131</v>
      </c>
      <c r="G176" s="28"/>
      <c r="H176" s="26" t="s">
        <v>5</v>
      </c>
      <c r="I176" s="5"/>
      <c r="J176" s="5"/>
    </row>
    <row r="177" spans="2:10" ht="12.75" customHeight="1" x14ac:dyDescent="0.2">
      <c r="B177" s="15" t="s">
        <v>5</v>
      </c>
      <c r="C177" s="11" t="s">
        <v>132</v>
      </c>
      <c r="D177" s="22">
        <v>18000</v>
      </c>
      <c r="E177" s="5"/>
      <c r="F177" s="15" t="s">
        <v>133</v>
      </c>
      <c r="G177" s="28"/>
      <c r="H177" s="24">
        <f>SUM(H174:H175)</f>
        <v>184500</v>
      </c>
      <c r="I177" s="5"/>
      <c r="J177" s="5"/>
    </row>
    <row r="178" spans="2:10" ht="12.75" customHeight="1" x14ac:dyDescent="0.2">
      <c r="B178" s="15" t="s">
        <v>5</v>
      </c>
      <c r="C178" s="11" t="s">
        <v>134</v>
      </c>
      <c r="D178" s="22">
        <v>7500</v>
      </c>
      <c r="E178" s="5"/>
      <c r="F178" s="11" t="s">
        <v>5</v>
      </c>
      <c r="G178" s="11" t="s">
        <v>5</v>
      </c>
      <c r="H178" s="5"/>
      <c r="I178" s="5"/>
      <c r="J178" s="5"/>
    </row>
    <row r="179" spans="2:10" ht="12.75" customHeight="1" x14ac:dyDescent="0.2">
      <c r="B179" s="15" t="s">
        <v>5</v>
      </c>
      <c r="C179" s="11" t="s">
        <v>135</v>
      </c>
      <c r="D179" s="20">
        <f>SUM(D171:D178)</f>
        <v>174800</v>
      </c>
      <c r="E179" s="5"/>
      <c r="F179" s="11" t="s">
        <v>5</v>
      </c>
      <c r="G179" s="11" t="s">
        <v>5</v>
      </c>
      <c r="H179" s="5"/>
      <c r="I179" s="5"/>
      <c r="J179" s="5"/>
    </row>
    <row r="180" spans="2:10" ht="12.75" customHeight="1" x14ac:dyDescent="0.2">
      <c r="B180" s="15" t="s">
        <v>5</v>
      </c>
      <c r="C180" s="11" t="s">
        <v>64</v>
      </c>
      <c r="D180" s="24">
        <f>D179+D169</f>
        <v>184500</v>
      </c>
      <c r="E180" s="5"/>
      <c r="F180" s="11" t="s">
        <v>5</v>
      </c>
      <c r="G180" s="11" t="s">
        <v>5</v>
      </c>
      <c r="H180" s="5"/>
      <c r="I180" s="5"/>
      <c r="J180" s="5"/>
    </row>
    <row r="181" spans="2:10" ht="12.75" customHeight="1" x14ac:dyDescent="0.2">
      <c r="B181" s="49" t="s">
        <v>5</v>
      </c>
      <c r="C181" s="51"/>
      <c r="D181" s="11" t="s">
        <v>5</v>
      </c>
      <c r="E181" s="26" t="s">
        <v>5</v>
      </c>
      <c r="F181" s="11" t="s">
        <v>5</v>
      </c>
      <c r="G181" s="11" t="s">
        <v>5</v>
      </c>
      <c r="H181" s="5"/>
      <c r="I181" s="5"/>
      <c r="J181" s="5"/>
    </row>
    <row r="182" spans="2:10" x14ac:dyDescent="0.2">
      <c r="B182" s="11" t="s">
        <v>5</v>
      </c>
      <c r="C182" s="71" t="s">
        <v>136</v>
      </c>
      <c r="D182" s="71"/>
      <c r="E182" s="71"/>
      <c r="F182" s="71"/>
      <c r="G182" s="71"/>
      <c r="H182" s="5"/>
      <c r="I182" s="5"/>
      <c r="J182" s="5"/>
    </row>
    <row r="183" spans="2:10" x14ac:dyDescent="0.2">
      <c r="B183" s="49" t="s">
        <v>5</v>
      </c>
      <c r="C183" s="55"/>
      <c r="D183" s="56"/>
      <c r="E183" s="56"/>
      <c r="F183" s="56"/>
      <c r="G183" s="56"/>
      <c r="H183" s="5"/>
      <c r="I183" s="5"/>
      <c r="J183" s="5"/>
    </row>
    <row r="184" spans="2:10" x14ac:dyDescent="0.2">
      <c r="B184" s="49"/>
      <c r="C184" s="49"/>
      <c r="D184" s="51"/>
      <c r="E184" s="51"/>
      <c r="F184" s="51"/>
      <c r="G184" s="51"/>
      <c r="H184" s="5"/>
      <c r="I184" s="5"/>
      <c r="J184" s="5"/>
    </row>
    <row r="185" spans="2:10" ht="12.75" customHeight="1" x14ac:dyDescent="0.2">
      <c r="B185" s="49" t="s">
        <v>5</v>
      </c>
      <c r="C185" s="51"/>
      <c r="D185" s="49" t="s">
        <v>137</v>
      </c>
      <c r="E185" s="51"/>
      <c r="F185" s="20">
        <v>378000</v>
      </c>
      <c r="G185" s="26" t="s">
        <v>5</v>
      </c>
      <c r="H185" s="5"/>
      <c r="I185" s="5"/>
      <c r="J185" s="5"/>
    </row>
    <row r="186" spans="2:10" ht="12.75" customHeight="1" x14ac:dyDescent="0.2">
      <c r="B186" s="49" t="s">
        <v>5</v>
      </c>
      <c r="C186" s="51"/>
      <c r="D186" s="63" t="s">
        <v>138</v>
      </c>
      <c r="E186" s="51"/>
      <c r="F186" s="26" t="s">
        <v>5</v>
      </c>
      <c r="G186" s="26"/>
      <c r="H186" s="5"/>
      <c r="I186" s="5"/>
      <c r="J186" s="5"/>
    </row>
    <row r="187" spans="2:10" ht="12.75" customHeight="1" x14ac:dyDescent="0.2">
      <c r="B187" s="49" t="s">
        <v>5</v>
      </c>
      <c r="C187" s="51"/>
      <c r="D187" s="49" t="s">
        <v>139</v>
      </c>
      <c r="E187" s="51"/>
      <c r="F187" s="20">
        <v>219800</v>
      </c>
      <c r="G187" s="20"/>
      <c r="H187" s="5"/>
      <c r="I187" s="5"/>
      <c r="J187" s="5"/>
    </row>
    <row r="188" spans="2:10" ht="12.75" customHeight="1" x14ac:dyDescent="0.2">
      <c r="B188" s="49" t="s">
        <v>5</v>
      </c>
      <c r="C188" s="51"/>
      <c r="D188" s="49" t="s">
        <v>140</v>
      </c>
      <c r="E188" s="51"/>
      <c r="F188" s="22">
        <v>29993</v>
      </c>
      <c r="G188" s="20"/>
      <c r="H188" s="5"/>
      <c r="I188" s="5"/>
      <c r="J188" s="5"/>
    </row>
    <row r="189" spans="2:10" ht="12.75" customHeight="1" x14ac:dyDescent="0.2">
      <c r="B189" s="49" t="s">
        <v>5</v>
      </c>
      <c r="C189" s="51"/>
      <c r="D189" s="49" t="s">
        <v>141</v>
      </c>
      <c r="E189" s="51"/>
      <c r="F189" s="22">
        <v>6270</v>
      </c>
      <c r="G189" s="26"/>
      <c r="H189" s="5"/>
      <c r="I189" s="5"/>
      <c r="J189" s="5"/>
    </row>
    <row r="190" spans="2:10" ht="12.75" customHeight="1" x14ac:dyDescent="0.2">
      <c r="B190" s="49" t="s">
        <v>5</v>
      </c>
      <c r="C190" s="51"/>
      <c r="D190" s="49" t="s">
        <v>142</v>
      </c>
      <c r="E190" s="51"/>
      <c r="F190" s="22">
        <v>5600</v>
      </c>
      <c r="G190" s="26"/>
      <c r="H190" s="5"/>
      <c r="I190" s="5"/>
      <c r="J190" s="5"/>
    </row>
    <row r="191" spans="2:10" ht="12.75" customHeight="1" x14ac:dyDescent="0.2">
      <c r="B191" s="49" t="s">
        <v>5</v>
      </c>
      <c r="C191" s="51"/>
      <c r="D191" s="49" t="s">
        <v>143</v>
      </c>
      <c r="E191" s="51"/>
      <c r="F191" s="22">
        <v>9025</v>
      </c>
      <c r="G191" s="26"/>
      <c r="H191" s="5"/>
      <c r="I191" s="5"/>
      <c r="J191" s="5"/>
    </row>
    <row r="192" spans="2:10" ht="12.75" customHeight="1" x14ac:dyDescent="0.2">
      <c r="B192" s="49" t="s">
        <v>5</v>
      </c>
      <c r="C192" s="51"/>
      <c r="D192" s="49" t="s">
        <v>144</v>
      </c>
      <c r="E192" s="51"/>
      <c r="F192" s="22">
        <v>5400</v>
      </c>
      <c r="G192" s="26"/>
      <c r="H192" s="31"/>
      <c r="I192" s="5"/>
      <c r="J192" s="5"/>
    </row>
    <row r="193" spans="2:10" ht="12.75" customHeight="1" x14ac:dyDescent="0.2">
      <c r="B193" s="49" t="s">
        <v>5</v>
      </c>
      <c r="C193" s="51"/>
      <c r="D193" s="49" t="s">
        <v>145</v>
      </c>
      <c r="E193" s="51"/>
      <c r="F193" s="22">
        <v>9200</v>
      </c>
      <c r="G193" s="26" t="s">
        <v>5</v>
      </c>
      <c r="H193" s="5"/>
      <c r="I193" s="5"/>
      <c r="J193" s="5"/>
    </row>
    <row r="194" spans="2:10" ht="12.75" customHeight="1" x14ac:dyDescent="0.2">
      <c r="B194" s="49" t="s">
        <v>5</v>
      </c>
      <c r="C194" s="51"/>
      <c r="D194" s="49" t="s">
        <v>146</v>
      </c>
      <c r="E194" s="51"/>
      <c r="F194" s="22">
        <v>1500</v>
      </c>
      <c r="G194" s="26" t="s">
        <v>5</v>
      </c>
      <c r="H194" s="5"/>
      <c r="I194" s="5"/>
      <c r="J194" s="5"/>
    </row>
    <row r="195" spans="2:10" ht="12.75" customHeight="1" x14ac:dyDescent="0.2">
      <c r="B195" s="49" t="s">
        <v>5</v>
      </c>
      <c r="C195" s="51"/>
      <c r="D195" s="49" t="s">
        <v>147</v>
      </c>
      <c r="E195" s="51"/>
      <c r="F195" s="22">
        <v>11050</v>
      </c>
      <c r="G195" s="26" t="s">
        <v>5</v>
      </c>
      <c r="H195" s="5"/>
      <c r="I195" s="5"/>
      <c r="J195" s="5"/>
    </row>
    <row r="196" spans="2:10" ht="12.75" customHeight="1" x14ac:dyDescent="0.2">
      <c r="B196" s="49" t="s">
        <v>5</v>
      </c>
      <c r="C196" s="51"/>
      <c r="D196" s="49" t="s">
        <v>148</v>
      </c>
      <c r="E196" s="51"/>
      <c r="F196" s="22">
        <v>7200</v>
      </c>
      <c r="G196" s="26" t="s">
        <v>5</v>
      </c>
      <c r="H196" s="5"/>
      <c r="I196" s="5"/>
      <c r="J196" s="5"/>
    </row>
    <row r="197" spans="2:10" ht="12.75" customHeight="1" x14ac:dyDescent="0.2">
      <c r="B197" s="49" t="s">
        <v>5</v>
      </c>
      <c r="C197" s="51"/>
      <c r="D197" s="49" t="s">
        <v>149</v>
      </c>
      <c r="E197" s="51"/>
      <c r="F197" s="22">
        <v>10900</v>
      </c>
      <c r="G197" s="26" t="s">
        <v>5</v>
      </c>
      <c r="H197" s="5"/>
      <c r="I197" s="5"/>
      <c r="J197" s="5"/>
    </row>
    <row r="198" spans="2:10" ht="12.75" customHeight="1" x14ac:dyDescent="0.2">
      <c r="B198" s="49" t="s">
        <v>5</v>
      </c>
      <c r="C198" s="51"/>
      <c r="D198" s="49" t="s">
        <v>150</v>
      </c>
      <c r="E198" s="51"/>
      <c r="F198" s="22">
        <v>4700</v>
      </c>
      <c r="G198" s="26" t="s">
        <v>5</v>
      </c>
      <c r="H198" s="31"/>
      <c r="I198" s="5"/>
      <c r="J198" s="5"/>
    </row>
    <row r="199" spans="2:10" ht="12.75" customHeight="1" x14ac:dyDescent="0.2">
      <c r="B199" s="49" t="s">
        <v>5</v>
      </c>
      <c r="C199" s="51"/>
      <c r="D199" s="63" t="s">
        <v>151</v>
      </c>
      <c r="E199" s="51"/>
      <c r="F199" s="26" t="s">
        <v>5</v>
      </c>
      <c r="G199" s="24">
        <f>SUM(F187:F198)</f>
        <v>320638</v>
      </c>
      <c r="H199" s="5"/>
      <c r="I199" s="5"/>
      <c r="J199" s="5"/>
    </row>
    <row r="200" spans="2:10" ht="12.75" customHeight="1" x14ac:dyDescent="0.2">
      <c r="B200" s="49" t="s">
        <v>5</v>
      </c>
      <c r="C200" s="51"/>
      <c r="D200" s="49" t="s">
        <v>152</v>
      </c>
      <c r="E200" s="51"/>
      <c r="F200" s="26" t="s">
        <v>5</v>
      </c>
      <c r="G200" s="22">
        <f>F185-G199</f>
        <v>57362</v>
      </c>
      <c r="H200" s="31"/>
      <c r="I200" s="5"/>
      <c r="J200" s="5"/>
    </row>
    <row r="201" spans="2:10" ht="12.75" customHeight="1" x14ac:dyDescent="0.2">
      <c r="B201" s="49" t="s">
        <v>5</v>
      </c>
      <c r="C201" s="51"/>
      <c r="D201" s="49" t="s">
        <v>153</v>
      </c>
      <c r="E201" s="51"/>
      <c r="F201" s="26" t="s">
        <v>5</v>
      </c>
      <c r="G201" s="22">
        <v>8397</v>
      </c>
      <c r="H201" s="32"/>
      <c r="I201" s="5"/>
      <c r="J201" s="5"/>
    </row>
    <row r="202" spans="2:10" ht="12.75" customHeight="1" x14ac:dyDescent="0.2">
      <c r="B202" s="49" t="s">
        <v>5</v>
      </c>
      <c r="C202" s="51"/>
      <c r="D202" s="49" t="s">
        <v>154</v>
      </c>
      <c r="E202" s="51"/>
      <c r="F202" s="26" t="s">
        <v>5</v>
      </c>
      <c r="G202" s="24">
        <f>G200-G201</f>
        <v>48965</v>
      </c>
      <c r="H202" s="5"/>
      <c r="I202" s="5"/>
      <c r="J202" s="5"/>
    </row>
    <row r="203" spans="2:10" ht="12.75" customHeight="1" x14ac:dyDescent="0.2">
      <c r="B203" s="49" t="s">
        <v>5</v>
      </c>
      <c r="C203" s="51"/>
      <c r="D203" s="49" t="s">
        <v>5</v>
      </c>
      <c r="E203" s="51"/>
      <c r="F203" s="26" t="s">
        <v>5</v>
      </c>
      <c r="G203" s="26" t="s">
        <v>5</v>
      </c>
      <c r="H203" s="5"/>
      <c r="I203" s="5"/>
      <c r="J203" s="5"/>
    </row>
    <row r="204" spans="2:10" ht="12.75" customHeight="1" x14ac:dyDescent="0.2">
      <c r="B204" s="49" t="s">
        <v>5</v>
      </c>
      <c r="C204" s="51"/>
      <c r="D204" s="59" t="s">
        <v>155</v>
      </c>
      <c r="E204" s="51"/>
      <c r="F204" s="51"/>
      <c r="G204" s="51"/>
      <c r="H204" s="5"/>
      <c r="I204" s="5"/>
      <c r="J204" s="5"/>
    </row>
    <row r="205" spans="2:10" ht="12.75" customHeight="1" x14ac:dyDescent="0.2">
      <c r="B205" s="49" t="s">
        <v>5</v>
      </c>
      <c r="C205" s="51"/>
      <c r="D205" s="59" t="s">
        <v>156</v>
      </c>
      <c r="E205" s="51"/>
      <c r="F205" s="51"/>
      <c r="G205" s="51"/>
      <c r="H205" s="5"/>
      <c r="I205" s="5"/>
      <c r="J205" s="5"/>
    </row>
    <row r="206" spans="2:10" x14ac:dyDescent="0.2">
      <c r="B206" s="49" t="s">
        <v>5</v>
      </c>
      <c r="C206" s="51"/>
      <c r="D206" s="73"/>
      <c r="E206" s="56"/>
      <c r="F206" s="56"/>
      <c r="G206" s="56"/>
      <c r="H206" s="5"/>
      <c r="I206" s="5"/>
      <c r="J206" s="5"/>
    </row>
    <row r="207" spans="2:10" x14ac:dyDescent="0.2">
      <c r="B207" s="49"/>
      <c r="C207" s="51"/>
      <c r="D207" s="59"/>
      <c r="E207" s="51"/>
      <c r="F207" s="51"/>
      <c r="G207" s="51"/>
      <c r="H207" s="5"/>
      <c r="I207" s="5"/>
      <c r="J207" s="5"/>
    </row>
    <row r="208" spans="2:10" ht="12.75" customHeight="1" x14ac:dyDescent="0.2">
      <c r="B208" s="49" t="s">
        <v>5</v>
      </c>
      <c r="C208" s="51"/>
      <c r="D208" s="49" t="s">
        <v>5</v>
      </c>
      <c r="E208" s="51"/>
      <c r="F208" s="64" t="s">
        <v>157</v>
      </c>
      <c r="G208" s="51"/>
      <c r="H208" s="5"/>
      <c r="I208" s="5"/>
      <c r="J208" s="5"/>
    </row>
    <row r="209" spans="2:10" x14ac:dyDescent="0.2">
      <c r="B209" s="49" t="s">
        <v>5</v>
      </c>
      <c r="C209" s="51"/>
      <c r="D209" s="49" t="s">
        <v>158</v>
      </c>
      <c r="E209" s="51"/>
      <c r="F209" s="72"/>
      <c r="G209" s="56"/>
      <c r="H209" s="5"/>
      <c r="I209" s="5"/>
      <c r="J209" s="5"/>
    </row>
    <row r="210" spans="2:10" x14ac:dyDescent="0.2">
      <c r="B210" s="49"/>
      <c r="C210" s="51"/>
      <c r="D210" s="49"/>
      <c r="E210" s="51"/>
      <c r="F210" s="64"/>
      <c r="G210" s="51"/>
      <c r="H210" s="5"/>
      <c r="I210" s="5"/>
      <c r="J210" s="5"/>
    </row>
    <row r="211" spans="2:10" ht="56.25" customHeight="1" x14ac:dyDescent="0.2">
      <c r="B211" s="49" t="s">
        <v>5</v>
      </c>
      <c r="C211" s="51"/>
      <c r="D211" s="49" t="s">
        <v>5</v>
      </c>
      <c r="E211" s="51"/>
      <c r="F211" s="64" t="s">
        <v>159</v>
      </c>
      <c r="G211" s="65"/>
      <c r="H211" s="7"/>
      <c r="I211" s="5"/>
      <c r="J211" s="5"/>
    </row>
    <row r="212" spans="2:10" ht="12.75" customHeight="1" x14ac:dyDescent="0.2">
      <c r="B212" s="49" t="s">
        <v>5</v>
      </c>
      <c r="C212" s="51"/>
      <c r="D212" s="49" t="s">
        <v>5</v>
      </c>
      <c r="E212" s="51"/>
      <c r="F212" s="64" t="s">
        <v>5</v>
      </c>
      <c r="G212" s="51"/>
      <c r="H212" s="5"/>
      <c r="I212" s="5"/>
      <c r="J212" s="5"/>
    </row>
    <row r="213" spans="2:10" ht="12.75" customHeight="1" x14ac:dyDescent="0.2">
      <c r="B213" s="49" t="s">
        <v>5</v>
      </c>
      <c r="C213" s="51"/>
      <c r="D213" s="27" t="s">
        <v>160</v>
      </c>
      <c r="E213" s="7"/>
      <c r="F213" s="20">
        <f>G199</f>
        <v>320638</v>
      </c>
      <c r="G213" s="34" t="s">
        <v>5</v>
      </c>
      <c r="H213" s="5"/>
      <c r="I213" s="5"/>
      <c r="J213" s="5"/>
    </row>
    <row r="214" spans="2:10" ht="12.75" customHeight="1" x14ac:dyDescent="0.2">
      <c r="B214" s="49" t="s">
        <v>5</v>
      </c>
      <c r="C214" s="51"/>
      <c r="D214" s="27" t="s">
        <v>161</v>
      </c>
      <c r="E214" s="12"/>
      <c r="F214" s="22">
        <v>88122</v>
      </c>
      <c r="G214" s="34" t="s">
        <v>5</v>
      </c>
      <c r="H214" s="5"/>
      <c r="I214" s="5"/>
      <c r="J214" s="5"/>
    </row>
    <row r="215" spans="2:10" ht="12.75" customHeight="1" x14ac:dyDescent="0.2">
      <c r="B215" s="49" t="s">
        <v>5</v>
      </c>
      <c r="C215" s="51"/>
      <c r="D215" s="27" t="s">
        <v>162</v>
      </c>
      <c r="E215" s="12"/>
      <c r="F215" s="22">
        <v>240913</v>
      </c>
      <c r="G215" s="34" t="s">
        <v>5</v>
      </c>
      <c r="H215" s="5"/>
      <c r="I215" s="5"/>
      <c r="J215" s="5"/>
    </row>
    <row r="216" spans="2:10" ht="12.75" customHeight="1" x14ac:dyDescent="0.2">
      <c r="B216" s="49" t="s">
        <v>5</v>
      </c>
      <c r="C216" s="51"/>
      <c r="D216" s="49" t="s">
        <v>5</v>
      </c>
      <c r="E216" s="51"/>
      <c r="F216" s="26" t="s">
        <v>5</v>
      </c>
      <c r="G216" s="34" t="s">
        <v>5</v>
      </c>
      <c r="H216" s="5"/>
      <c r="I216" s="5"/>
      <c r="J216" s="5"/>
    </row>
    <row r="217" spans="2:10" ht="12.75" customHeight="1" x14ac:dyDescent="0.2">
      <c r="B217" s="49" t="s">
        <v>5</v>
      </c>
      <c r="C217" s="51"/>
      <c r="D217" s="49" t="s">
        <v>5</v>
      </c>
      <c r="E217" s="51"/>
      <c r="F217" s="35">
        <f>F215</f>
        <v>240913</v>
      </c>
      <c r="G217" s="7"/>
      <c r="H217" s="5"/>
      <c r="I217" s="5"/>
      <c r="J217" s="5"/>
    </row>
    <row r="218" spans="2:10" x14ac:dyDescent="0.2">
      <c r="B218" s="15" t="s">
        <v>5</v>
      </c>
      <c r="C218" s="29" t="s">
        <v>163</v>
      </c>
      <c r="E218" s="7"/>
      <c r="F218" s="9"/>
      <c r="G218" s="36"/>
      <c r="H218" s="5"/>
      <c r="I218" s="5"/>
      <c r="J218" s="5"/>
    </row>
    <row r="219" spans="2:10" x14ac:dyDescent="0.2">
      <c r="B219" s="15"/>
      <c r="C219" s="7"/>
      <c r="D219" s="15"/>
      <c r="E219" s="7"/>
      <c r="F219" s="6"/>
      <c r="G219" s="7"/>
      <c r="H219" s="5"/>
      <c r="I219" s="5"/>
      <c r="J219" s="5"/>
    </row>
    <row r="220" spans="2:10" ht="12.75" customHeight="1" x14ac:dyDescent="0.2">
      <c r="B220" s="49" t="s">
        <v>5</v>
      </c>
      <c r="C220" s="51"/>
      <c r="D220" s="49" t="s">
        <v>5</v>
      </c>
      <c r="E220" s="51"/>
      <c r="F220" s="35">
        <f>F185</f>
        <v>378000</v>
      </c>
      <c r="G220" s="7"/>
      <c r="H220" s="5"/>
      <c r="I220" s="5"/>
      <c r="J220" s="5"/>
    </row>
    <row r="221" spans="2:10" ht="12.75" customHeight="1" x14ac:dyDescent="0.2">
      <c r="B221" s="49" t="s">
        <v>5</v>
      </c>
      <c r="C221" s="51"/>
      <c r="D221" s="49" t="s">
        <v>5</v>
      </c>
      <c r="E221" s="51"/>
      <c r="F221" s="26" t="s">
        <v>5</v>
      </c>
      <c r="G221" s="26" t="s">
        <v>5</v>
      </c>
      <c r="H221" s="5"/>
      <c r="I221" s="5"/>
      <c r="J221" s="5"/>
    </row>
    <row r="222" spans="2:10" ht="12.75" customHeight="1" x14ac:dyDescent="0.2">
      <c r="B222" s="49" t="s">
        <v>5</v>
      </c>
      <c r="C222" s="51"/>
      <c r="D222" s="49" t="s">
        <v>164</v>
      </c>
      <c r="E222" s="51"/>
      <c r="F222" s="37">
        <f>F217/F220</f>
        <v>0.63733597883597881</v>
      </c>
      <c r="G222" s="26" t="s">
        <v>5</v>
      </c>
      <c r="H222" s="5"/>
      <c r="I222" s="5"/>
      <c r="J222" s="5"/>
    </row>
    <row r="223" spans="2:10" ht="12.75" customHeight="1" x14ac:dyDescent="0.2">
      <c r="B223" s="49" t="s">
        <v>5</v>
      </c>
      <c r="C223" s="51"/>
      <c r="D223" s="49" t="s">
        <v>5</v>
      </c>
      <c r="E223" s="51"/>
      <c r="F223" s="26" t="s">
        <v>5</v>
      </c>
      <c r="G223" s="26" t="s">
        <v>5</v>
      </c>
      <c r="H223" s="5"/>
      <c r="I223" s="5"/>
      <c r="J223" s="5"/>
    </row>
    <row r="224" spans="2:10" ht="12.75" customHeight="1" x14ac:dyDescent="0.2">
      <c r="B224" s="49" t="s">
        <v>5</v>
      </c>
      <c r="C224" s="51"/>
      <c r="D224" s="49" t="s">
        <v>5</v>
      </c>
      <c r="E224" s="51"/>
      <c r="F224" s="74">
        <f>F214</f>
        <v>88122</v>
      </c>
      <c r="G224" s="75"/>
      <c r="H224" s="5"/>
      <c r="I224" s="5"/>
      <c r="J224" s="5"/>
    </row>
    <row r="225" spans="2:11" x14ac:dyDescent="0.2">
      <c r="B225" s="49" t="s">
        <v>5</v>
      </c>
      <c r="C225" s="51"/>
      <c r="D225" s="49" t="s">
        <v>165</v>
      </c>
      <c r="E225" s="51"/>
      <c r="F225" s="72"/>
      <c r="G225" s="56"/>
      <c r="H225" s="5"/>
      <c r="I225" s="5"/>
      <c r="J225" s="5"/>
    </row>
    <row r="226" spans="2:11" x14ac:dyDescent="0.2">
      <c r="B226" s="49"/>
      <c r="C226" s="51"/>
      <c r="D226" s="49"/>
      <c r="E226" s="51"/>
      <c r="F226" s="64"/>
      <c r="G226" s="51"/>
      <c r="H226" s="5"/>
      <c r="I226" s="5"/>
      <c r="J226" s="5"/>
    </row>
    <row r="227" spans="2:11" ht="12.75" customHeight="1" x14ac:dyDescent="0.2">
      <c r="B227" s="49" t="s">
        <v>5</v>
      </c>
      <c r="C227" s="51"/>
      <c r="D227" s="49" t="s">
        <v>5</v>
      </c>
      <c r="E227" s="51"/>
      <c r="F227" s="59" t="s">
        <v>166</v>
      </c>
      <c r="G227" s="51"/>
      <c r="H227" s="5"/>
      <c r="I227" s="5"/>
      <c r="J227" s="5"/>
    </row>
    <row r="228" spans="2:11" ht="12.75" customHeight="1" x14ac:dyDescent="0.2">
      <c r="B228" s="49" t="s">
        <v>5</v>
      </c>
      <c r="C228" s="51"/>
      <c r="D228" s="49" t="s">
        <v>5</v>
      </c>
      <c r="E228" s="51"/>
      <c r="F228" s="26" t="s">
        <v>5</v>
      </c>
      <c r="G228" s="26" t="s">
        <v>5</v>
      </c>
      <c r="H228" s="5"/>
      <c r="I228" s="5"/>
      <c r="J228" s="5"/>
    </row>
    <row r="229" spans="2:11" ht="12.75" customHeight="1" x14ac:dyDescent="0.2">
      <c r="B229" s="49" t="s">
        <v>5</v>
      </c>
      <c r="C229" s="51"/>
      <c r="D229" s="49" t="s">
        <v>165</v>
      </c>
      <c r="E229" s="51"/>
      <c r="F229" s="20">
        <f>F224/(1-F222)</f>
        <v>242985.22835863355</v>
      </c>
      <c r="G229" s="26" t="s">
        <v>5</v>
      </c>
      <c r="H229" s="5"/>
      <c r="I229" s="5"/>
      <c r="J229" s="5"/>
    </row>
    <row r="230" spans="2:11" ht="12.75" customHeight="1" x14ac:dyDescent="0.2">
      <c r="B230" s="49" t="s">
        <v>5</v>
      </c>
      <c r="C230" s="51"/>
      <c r="D230" s="49" t="s">
        <v>5</v>
      </c>
      <c r="E230" s="51"/>
      <c r="F230" s="26" t="s">
        <v>5</v>
      </c>
      <c r="G230" s="26" t="s">
        <v>5</v>
      </c>
      <c r="H230" s="5"/>
      <c r="I230" s="5"/>
      <c r="J230" s="5"/>
    </row>
    <row r="231" spans="2:11" ht="12.75" customHeight="1" x14ac:dyDescent="0.2">
      <c r="B231" s="49" t="s">
        <v>5</v>
      </c>
      <c r="C231" s="51"/>
      <c r="D231" s="49" t="s">
        <v>5</v>
      </c>
      <c r="E231" s="51"/>
      <c r="F231" s="26" t="s">
        <v>5</v>
      </c>
      <c r="G231" s="26" t="s">
        <v>5</v>
      </c>
      <c r="H231" s="5"/>
      <c r="I231" s="5"/>
      <c r="J231" s="5"/>
    </row>
    <row r="232" spans="2:11" ht="12.75" customHeight="1" x14ac:dyDescent="0.2">
      <c r="B232" s="50" t="s">
        <v>5</v>
      </c>
      <c r="C232" s="51"/>
      <c r="D232" s="51"/>
      <c r="E232" s="51"/>
      <c r="F232" s="51"/>
      <c r="G232" s="51"/>
      <c r="H232" s="51"/>
      <c r="I232" s="51"/>
      <c r="J232" s="51"/>
    </row>
    <row r="233" spans="2:11" x14ac:dyDescent="0.2">
      <c r="B233" s="50"/>
      <c r="C233" s="51"/>
      <c r="D233" s="51"/>
      <c r="E233" s="51"/>
      <c r="F233" s="51"/>
      <c r="G233" s="51"/>
      <c r="H233" s="51"/>
      <c r="I233" s="51"/>
      <c r="J233" s="51"/>
    </row>
    <row r="234" spans="2:11" x14ac:dyDescent="0.2">
      <c r="B234" s="63" t="s">
        <v>167</v>
      </c>
      <c r="C234" s="51"/>
      <c r="D234" s="51"/>
      <c r="E234" s="51"/>
      <c r="F234" s="51"/>
      <c r="G234" s="51"/>
      <c r="H234" s="51"/>
      <c r="I234" s="51"/>
      <c r="J234" s="51"/>
    </row>
    <row r="235" spans="2:11" x14ac:dyDescent="0.2">
      <c r="B235" s="55"/>
      <c r="C235" s="56"/>
      <c r="D235" s="56"/>
      <c r="E235" s="56"/>
      <c r="F235" s="56"/>
      <c r="G235" s="56"/>
      <c r="H235" s="56"/>
      <c r="I235" s="56"/>
      <c r="J235" s="56"/>
    </row>
    <row r="236" spans="2:11" x14ac:dyDescent="0.2">
      <c r="B236" s="49"/>
      <c r="C236" s="51"/>
      <c r="D236" s="51"/>
      <c r="E236" s="51"/>
      <c r="F236" s="51"/>
      <c r="G236" s="51"/>
      <c r="H236" s="51"/>
      <c r="I236" s="51"/>
      <c r="J236" s="51"/>
    </row>
    <row r="237" spans="2:11" ht="12.75" customHeight="1" x14ac:dyDescent="0.2">
      <c r="B237" s="49" t="s">
        <v>5</v>
      </c>
      <c r="C237" s="51"/>
      <c r="D237" s="51"/>
      <c r="E237" s="51"/>
      <c r="F237" s="51"/>
      <c r="G237" s="51"/>
      <c r="H237" s="51"/>
      <c r="I237" s="51"/>
      <c r="J237" s="51"/>
    </row>
    <row r="238" spans="2:11" x14ac:dyDescent="0.2">
      <c r="B238" s="18" t="s">
        <v>168</v>
      </c>
      <c r="C238" s="30" t="s">
        <v>169</v>
      </c>
      <c r="D238" s="30" t="s">
        <v>170</v>
      </c>
      <c r="E238" s="30" t="s">
        <v>171</v>
      </c>
      <c r="F238" s="30" t="s">
        <v>172</v>
      </c>
      <c r="G238" s="30" t="s">
        <v>173</v>
      </c>
      <c r="H238" s="30" t="s">
        <v>174</v>
      </c>
      <c r="I238" s="30" t="s">
        <v>175</v>
      </c>
      <c r="J238" s="30" t="s">
        <v>176</v>
      </c>
    </row>
    <row r="239" spans="2:11" x14ac:dyDescent="0.2">
      <c r="B239" s="11" t="s">
        <v>177</v>
      </c>
      <c r="C239" s="38">
        <v>20000</v>
      </c>
      <c r="D239" s="38">
        <v>25000</v>
      </c>
      <c r="E239" s="22">
        <v>28000</v>
      </c>
      <c r="F239" s="22">
        <v>33000</v>
      </c>
      <c r="G239" s="22">
        <v>47000</v>
      </c>
      <c r="H239" s="22">
        <v>54000</v>
      </c>
      <c r="I239" s="22">
        <v>58000</v>
      </c>
      <c r="J239" s="22">
        <v>55000</v>
      </c>
      <c r="K239" s="39"/>
    </row>
    <row r="240" spans="2:11" x14ac:dyDescent="0.2">
      <c r="B240" s="15" t="s">
        <v>178</v>
      </c>
      <c r="C240" s="7"/>
      <c r="D240" s="7"/>
      <c r="E240" s="22">
        <v>5600</v>
      </c>
      <c r="F240" s="22">
        <v>6600</v>
      </c>
      <c r="G240" s="22">
        <v>9400</v>
      </c>
      <c r="H240" s="22">
        <v>10800</v>
      </c>
      <c r="I240" s="22">
        <v>11600</v>
      </c>
      <c r="J240" s="22">
        <v>11000</v>
      </c>
    </row>
    <row r="241" spans="2:10" x14ac:dyDescent="0.2">
      <c r="B241" s="15" t="s">
        <v>179</v>
      </c>
      <c r="C241" s="7"/>
      <c r="D241" s="7"/>
      <c r="E241" s="22">
        <v>15000</v>
      </c>
      <c r="F241" s="22">
        <v>16800</v>
      </c>
      <c r="G241" s="22">
        <v>19800</v>
      </c>
      <c r="H241" s="22">
        <v>28200</v>
      </c>
      <c r="I241" s="22">
        <v>32400</v>
      </c>
      <c r="J241" s="22">
        <v>34800</v>
      </c>
    </row>
    <row r="242" spans="2:10" x14ac:dyDescent="0.2">
      <c r="B242" s="15" t="s">
        <v>180</v>
      </c>
      <c r="C242" s="7"/>
      <c r="D242" s="7"/>
      <c r="E242" s="22">
        <v>3600</v>
      </c>
      <c r="F242" s="22">
        <v>4500</v>
      </c>
      <c r="G242" s="22">
        <v>5040</v>
      </c>
      <c r="H242" s="22">
        <v>5940</v>
      </c>
      <c r="I242" s="26">
        <v>8260</v>
      </c>
      <c r="J242" s="22">
        <v>9720</v>
      </c>
    </row>
    <row r="243" spans="2:10" x14ac:dyDescent="0.2">
      <c r="B243" s="2" t="s">
        <v>181</v>
      </c>
      <c r="C243" s="2"/>
      <c r="D243" s="2"/>
      <c r="E243" s="40">
        <v>250</v>
      </c>
      <c r="F243" s="40">
        <v>50</v>
      </c>
      <c r="G243" s="40">
        <v>380</v>
      </c>
      <c r="H243" s="40">
        <v>160</v>
      </c>
      <c r="I243" s="40">
        <v>400</v>
      </c>
      <c r="J243" s="40">
        <v>100</v>
      </c>
    </row>
    <row r="244" spans="2:10" x14ac:dyDescent="0.2">
      <c r="B244" s="15" t="s">
        <v>182</v>
      </c>
      <c r="C244" s="7"/>
      <c r="D244" s="7"/>
      <c r="E244" s="22">
        <f t="shared" ref="E244:J244" si="0">SUM(E240:E243)</f>
        <v>24450</v>
      </c>
      <c r="F244" s="22">
        <f t="shared" si="0"/>
        <v>27950</v>
      </c>
      <c r="G244" s="22">
        <f t="shared" si="0"/>
        <v>34620</v>
      </c>
      <c r="H244" s="22">
        <f t="shared" si="0"/>
        <v>45100</v>
      </c>
      <c r="I244" s="22">
        <f t="shared" si="0"/>
        <v>52660</v>
      </c>
      <c r="J244" s="22">
        <f t="shared" si="0"/>
        <v>55620</v>
      </c>
    </row>
    <row r="245" spans="2:10" x14ac:dyDescent="0.2">
      <c r="B245" s="15" t="s">
        <v>183</v>
      </c>
      <c r="C245" s="7"/>
      <c r="D245" s="7"/>
      <c r="E245" s="22"/>
      <c r="F245" s="22"/>
      <c r="G245" s="22"/>
      <c r="H245" s="22"/>
      <c r="I245" s="22"/>
      <c r="J245" s="22"/>
    </row>
    <row r="246" spans="2:10" x14ac:dyDescent="0.2">
      <c r="B246" s="15" t="s">
        <v>184</v>
      </c>
      <c r="C246" s="15" t="s">
        <v>5</v>
      </c>
      <c r="D246" s="15" t="s">
        <v>5</v>
      </c>
      <c r="E246" s="22">
        <v>15680</v>
      </c>
      <c r="F246" s="22">
        <v>18480</v>
      </c>
      <c r="G246" s="22">
        <v>26320</v>
      </c>
      <c r="H246" s="22">
        <v>30240</v>
      </c>
      <c r="I246" s="22">
        <v>32480</v>
      </c>
      <c r="J246" s="22">
        <v>31147</v>
      </c>
    </row>
    <row r="247" spans="2:10" x14ac:dyDescent="0.2">
      <c r="B247" s="11" t="s">
        <v>185</v>
      </c>
      <c r="C247" s="11" t="s">
        <v>5</v>
      </c>
      <c r="D247" s="11" t="s">
        <v>5</v>
      </c>
      <c r="E247" s="26" t="s">
        <v>5</v>
      </c>
      <c r="F247" s="26" t="s">
        <v>5</v>
      </c>
      <c r="G247" s="26" t="s">
        <v>5</v>
      </c>
      <c r="H247" s="26" t="s">
        <v>5</v>
      </c>
      <c r="I247" s="26" t="s">
        <v>5</v>
      </c>
      <c r="J247" s="26" t="s">
        <v>5</v>
      </c>
    </row>
    <row r="248" spans="2:10" x14ac:dyDescent="0.2">
      <c r="C248" s="34" t="s">
        <v>186</v>
      </c>
      <c r="D248" s="11" t="s">
        <v>5</v>
      </c>
      <c r="E248" s="26">
        <v>532</v>
      </c>
      <c r="F248" s="26">
        <v>628</v>
      </c>
      <c r="G248" s="26">
        <v>987</v>
      </c>
      <c r="H248" s="22">
        <v>1011</v>
      </c>
      <c r="I248" s="22">
        <v>1375</v>
      </c>
      <c r="J248" s="22">
        <v>1163</v>
      </c>
    </row>
    <row r="249" spans="2:10" x14ac:dyDescent="0.2">
      <c r="C249" s="34" t="s">
        <v>187</v>
      </c>
      <c r="D249" s="11" t="s">
        <v>5</v>
      </c>
      <c r="E249" s="26">
        <v>0</v>
      </c>
      <c r="F249" s="26">
        <v>0</v>
      </c>
      <c r="G249" s="26">
        <v>400</v>
      </c>
      <c r="H249" s="26">
        <v>0</v>
      </c>
      <c r="I249" s="26">
        <v>0</v>
      </c>
      <c r="J249" s="26">
        <v>0</v>
      </c>
    </row>
    <row r="250" spans="2:10" x14ac:dyDescent="0.2">
      <c r="B250" s="11" t="s">
        <v>188</v>
      </c>
      <c r="C250" s="11" t="s">
        <v>5</v>
      </c>
      <c r="D250" s="11" t="s">
        <v>5</v>
      </c>
      <c r="E250" s="26">
        <v>790</v>
      </c>
      <c r="F250" s="26">
        <v>840</v>
      </c>
      <c r="G250" s="22">
        <v>1380</v>
      </c>
      <c r="H250" s="22">
        <v>1525</v>
      </c>
      <c r="I250" s="22">
        <v>1780</v>
      </c>
      <c r="J250" s="22">
        <v>1645</v>
      </c>
    </row>
    <row r="251" spans="2:10" x14ac:dyDescent="0.2">
      <c r="B251" s="15" t="s">
        <v>189</v>
      </c>
      <c r="C251" s="7"/>
      <c r="D251" s="7"/>
      <c r="E251" s="26">
        <v>375</v>
      </c>
      <c r="F251" s="26">
        <v>450</v>
      </c>
      <c r="G251" s="26">
        <v>575</v>
      </c>
      <c r="H251" s="26">
        <v>625</v>
      </c>
      <c r="I251" s="26">
        <v>700</v>
      </c>
      <c r="J251" s="26">
        <v>675</v>
      </c>
    </row>
    <row r="252" spans="2:10" x14ac:dyDescent="0.2">
      <c r="B252" s="15" t="s">
        <v>190</v>
      </c>
      <c r="C252" s="7"/>
      <c r="D252" s="7"/>
      <c r="E252" s="26">
        <v>650</v>
      </c>
      <c r="F252" s="26">
        <v>800</v>
      </c>
      <c r="G252" s="22">
        <v>1050</v>
      </c>
      <c r="H252" s="22">
        <v>1240</v>
      </c>
      <c r="I252" s="22">
        <v>1500</v>
      </c>
      <c r="J252" s="22">
        <v>1375</v>
      </c>
    </row>
    <row r="253" spans="2:10" x14ac:dyDescent="0.2">
      <c r="B253" s="15" t="s">
        <v>191</v>
      </c>
      <c r="C253" s="15" t="s">
        <v>5</v>
      </c>
      <c r="D253" s="15" t="s">
        <v>5</v>
      </c>
      <c r="E253" s="26">
        <v>500</v>
      </c>
      <c r="F253" s="26">
        <v>500</v>
      </c>
      <c r="G253" s="26">
        <v>500</v>
      </c>
      <c r="H253" s="26">
        <v>500</v>
      </c>
      <c r="I253" s="26">
        <v>500</v>
      </c>
      <c r="J253" s="26">
        <v>500</v>
      </c>
    </row>
    <row r="254" spans="2:10" x14ac:dyDescent="0.2">
      <c r="B254" s="15" t="s">
        <v>192</v>
      </c>
      <c r="C254" s="15" t="s">
        <v>5</v>
      </c>
      <c r="D254" s="15" t="s">
        <v>5</v>
      </c>
      <c r="E254" s="26">
        <v>100</v>
      </c>
      <c r="F254" s="26">
        <v>110</v>
      </c>
      <c r="G254" s="26">
        <v>130</v>
      </c>
      <c r="H254" s="26">
        <v>140</v>
      </c>
      <c r="I254" s="26">
        <v>150</v>
      </c>
      <c r="J254" s="26">
        <v>140</v>
      </c>
    </row>
    <row r="255" spans="2:10" x14ac:dyDescent="0.2">
      <c r="B255" s="15" t="s">
        <v>193</v>
      </c>
      <c r="C255" s="7"/>
      <c r="D255" s="7"/>
      <c r="E255" s="26">
        <v>450</v>
      </c>
      <c r="F255" s="26">
        <v>575</v>
      </c>
      <c r="G255" s="26">
        <v>800</v>
      </c>
      <c r="H255" s="26">
        <v>950</v>
      </c>
      <c r="I255" s="22">
        <v>1075</v>
      </c>
      <c r="J255" s="26">
        <v>990</v>
      </c>
    </row>
    <row r="256" spans="2:10" x14ac:dyDescent="0.2">
      <c r="B256" s="15" t="s">
        <v>194</v>
      </c>
      <c r="C256" s="7"/>
      <c r="D256" s="7"/>
      <c r="E256" s="26">
        <v>200</v>
      </c>
      <c r="F256" s="26">
        <v>200</v>
      </c>
      <c r="G256" s="26">
        <v>200</v>
      </c>
      <c r="H256" s="26">
        <v>200</v>
      </c>
      <c r="I256" s="26">
        <v>200</v>
      </c>
      <c r="J256" s="26">
        <v>200</v>
      </c>
    </row>
    <row r="257" spans="2:10" x14ac:dyDescent="0.2">
      <c r="B257" s="15" t="s">
        <v>195</v>
      </c>
      <c r="C257" s="7"/>
      <c r="D257" s="7"/>
      <c r="E257" s="26" t="s">
        <v>5</v>
      </c>
      <c r="F257" s="26" t="s">
        <v>5</v>
      </c>
      <c r="G257" s="26" t="s">
        <v>5</v>
      </c>
      <c r="H257" s="26" t="s">
        <v>5</v>
      </c>
      <c r="I257" s="26" t="s">
        <v>5</v>
      </c>
      <c r="J257" s="26" t="s">
        <v>5</v>
      </c>
    </row>
    <row r="258" spans="2:10" x14ac:dyDescent="0.2">
      <c r="C258" s="15" t="s">
        <v>196</v>
      </c>
      <c r="D258" s="7"/>
      <c r="E258" s="26">
        <v>0</v>
      </c>
      <c r="F258" s="22">
        <v>9000</v>
      </c>
      <c r="G258" s="26">
        <v>0</v>
      </c>
      <c r="H258" s="26">
        <v>0</v>
      </c>
      <c r="I258" s="26">
        <v>0</v>
      </c>
      <c r="J258" s="26">
        <v>0</v>
      </c>
    </row>
    <row r="259" spans="2:10" x14ac:dyDescent="0.2">
      <c r="C259" s="15" t="s">
        <v>197</v>
      </c>
      <c r="D259" s="15" t="s">
        <v>5</v>
      </c>
      <c r="E259" s="26">
        <v>0</v>
      </c>
      <c r="F259" s="26">
        <v>0</v>
      </c>
      <c r="G259" s="22">
        <v>1500</v>
      </c>
      <c r="H259" s="26">
        <v>0</v>
      </c>
      <c r="I259" s="26">
        <v>0</v>
      </c>
      <c r="J259" s="26">
        <v>0</v>
      </c>
    </row>
    <row r="260" spans="2:10" x14ac:dyDescent="0.2">
      <c r="C260" s="15" t="s">
        <v>198</v>
      </c>
      <c r="D260" s="15" t="s">
        <v>5</v>
      </c>
      <c r="E260" s="26">
        <v>0</v>
      </c>
      <c r="F260" s="26">
        <v>0</v>
      </c>
      <c r="G260" s="26">
        <v>0</v>
      </c>
      <c r="H260" s="26">
        <v>500</v>
      </c>
      <c r="I260" s="26">
        <v>0</v>
      </c>
      <c r="J260" s="26">
        <v>0</v>
      </c>
    </row>
    <row r="261" spans="2:10" x14ac:dyDescent="0.2">
      <c r="B261" s="15" t="s">
        <v>199</v>
      </c>
      <c r="C261" s="15" t="s">
        <v>5</v>
      </c>
      <c r="D261" s="15" t="s">
        <v>5</v>
      </c>
      <c r="E261" s="26">
        <v>0</v>
      </c>
      <c r="F261" s="26">
        <v>0</v>
      </c>
      <c r="G261" s="26">
        <v>0</v>
      </c>
      <c r="H261" s="26">
        <v>1500</v>
      </c>
      <c r="I261" s="26">
        <v>0</v>
      </c>
      <c r="J261" s="26">
        <v>0</v>
      </c>
    </row>
    <row r="262" spans="2:10" x14ac:dyDescent="0.2">
      <c r="B262" s="15" t="s">
        <v>56</v>
      </c>
      <c r="C262" s="7"/>
      <c r="D262" s="7"/>
      <c r="E262" s="40">
        <v>210</v>
      </c>
      <c r="F262" s="40">
        <v>340</v>
      </c>
      <c r="G262" s="40">
        <v>425</v>
      </c>
      <c r="H262" s="40">
        <v>490</v>
      </c>
      <c r="I262" s="40">
        <v>510</v>
      </c>
      <c r="J262" s="40">
        <v>500</v>
      </c>
    </row>
    <row r="263" spans="2:10" x14ac:dyDescent="0.2">
      <c r="B263" s="15" t="s">
        <v>200</v>
      </c>
      <c r="C263" s="7"/>
      <c r="D263" s="7"/>
      <c r="E263" s="22">
        <f t="shared" ref="E263:J263" si="1">SUM(E246:E262)</f>
        <v>19487</v>
      </c>
      <c r="F263" s="22">
        <f t="shared" si="1"/>
        <v>31923</v>
      </c>
      <c r="G263" s="22">
        <f t="shared" si="1"/>
        <v>34267</v>
      </c>
      <c r="H263" s="22">
        <f t="shared" si="1"/>
        <v>38921</v>
      </c>
      <c r="I263" s="22">
        <f t="shared" si="1"/>
        <v>40270</v>
      </c>
      <c r="J263" s="22">
        <f t="shared" si="1"/>
        <v>38335</v>
      </c>
    </row>
    <row r="264" spans="2:10" ht="12.75" customHeight="1" x14ac:dyDescent="0.2">
      <c r="B264" s="49" t="s">
        <v>5</v>
      </c>
      <c r="C264" s="51"/>
      <c r="D264" s="51"/>
      <c r="E264" s="26" t="s">
        <v>5</v>
      </c>
      <c r="F264" s="26" t="s">
        <v>5</v>
      </c>
      <c r="G264" s="26" t="s">
        <v>5</v>
      </c>
      <c r="H264" s="26" t="s">
        <v>5</v>
      </c>
      <c r="I264" s="26" t="s">
        <v>5</v>
      </c>
      <c r="J264" s="26" t="s">
        <v>5</v>
      </c>
    </row>
    <row r="265" spans="2:10" x14ac:dyDescent="0.2">
      <c r="B265" s="49" t="s">
        <v>201</v>
      </c>
      <c r="C265" s="51"/>
      <c r="D265" s="51"/>
      <c r="E265" s="26" t="s">
        <v>5</v>
      </c>
      <c r="F265" s="26" t="s">
        <v>5</v>
      </c>
      <c r="G265" s="26" t="s">
        <v>5</v>
      </c>
      <c r="H265" s="26" t="s">
        <v>5</v>
      </c>
      <c r="I265" s="26" t="s">
        <v>5</v>
      </c>
      <c r="J265" s="26" t="s">
        <v>5</v>
      </c>
    </row>
    <row r="266" spans="2:10" x14ac:dyDescent="0.2">
      <c r="B266" s="49" t="s">
        <v>202</v>
      </c>
      <c r="C266" s="51"/>
      <c r="D266" s="51"/>
      <c r="E266" s="22">
        <v>5000</v>
      </c>
      <c r="F266" s="22">
        <v>9963</v>
      </c>
      <c r="G266" s="22">
        <v>5990</v>
      </c>
      <c r="H266" s="22">
        <v>6343</v>
      </c>
      <c r="I266" s="22">
        <v>12522</v>
      </c>
      <c r="J266" s="22">
        <v>25112</v>
      </c>
    </row>
    <row r="267" spans="2:10" x14ac:dyDescent="0.2">
      <c r="B267" s="49" t="s">
        <v>203</v>
      </c>
      <c r="C267" s="51"/>
      <c r="D267" s="51"/>
      <c r="E267" s="22">
        <f t="shared" ref="E267:J267" si="2">E244</f>
        <v>24450</v>
      </c>
      <c r="F267" s="22">
        <f t="shared" si="2"/>
        <v>27950</v>
      </c>
      <c r="G267" s="22">
        <f t="shared" si="2"/>
        <v>34620</v>
      </c>
      <c r="H267" s="22">
        <f t="shared" si="2"/>
        <v>45100</v>
      </c>
      <c r="I267" s="22">
        <f t="shared" si="2"/>
        <v>52660</v>
      </c>
      <c r="J267" s="22">
        <f t="shared" si="2"/>
        <v>55620</v>
      </c>
    </row>
    <row r="268" spans="2:10" x14ac:dyDescent="0.2">
      <c r="B268" s="49" t="s">
        <v>204</v>
      </c>
      <c r="C268" s="51"/>
      <c r="D268" s="51"/>
      <c r="E268" s="23">
        <f t="shared" ref="E268:J268" si="3">E263</f>
        <v>19487</v>
      </c>
      <c r="F268" s="23">
        <f t="shared" si="3"/>
        <v>31923</v>
      </c>
      <c r="G268" s="23">
        <f t="shared" si="3"/>
        <v>34267</v>
      </c>
      <c r="H268" s="23">
        <f t="shared" si="3"/>
        <v>38921</v>
      </c>
      <c r="I268" s="23">
        <f t="shared" si="3"/>
        <v>40270</v>
      </c>
      <c r="J268" s="23">
        <f t="shared" si="3"/>
        <v>38335</v>
      </c>
    </row>
    <row r="269" spans="2:10" ht="12.75" customHeight="1" x14ac:dyDescent="0.2">
      <c r="B269" s="49" t="s">
        <v>5</v>
      </c>
      <c r="C269" s="51"/>
      <c r="D269" s="51"/>
      <c r="E269" s="26" t="s">
        <v>5</v>
      </c>
      <c r="F269" s="26" t="s">
        <v>5</v>
      </c>
      <c r="G269" s="26" t="s">
        <v>5</v>
      </c>
      <c r="H269" s="26" t="s">
        <v>5</v>
      </c>
      <c r="I269" s="26" t="s">
        <v>5</v>
      </c>
      <c r="J269" s="26" t="s">
        <v>5</v>
      </c>
    </row>
    <row r="270" spans="2:10" x14ac:dyDescent="0.2">
      <c r="B270" s="49" t="s">
        <v>205</v>
      </c>
      <c r="C270" s="51"/>
      <c r="D270" s="51"/>
      <c r="E270" s="22">
        <f t="shared" ref="E270:J270" si="4">E267-E268+E266</f>
        <v>9963</v>
      </c>
      <c r="F270" s="22">
        <f t="shared" si="4"/>
        <v>5990</v>
      </c>
      <c r="G270" s="22">
        <f t="shared" si="4"/>
        <v>6343</v>
      </c>
      <c r="H270" s="22">
        <f t="shared" si="4"/>
        <v>12522</v>
      </c>
      <c r="I270" s="22">
        <f t="shared" si="4"/>
        <v>24912</v>
      </c>
      <c r="J270" s="22">
        <f t="shared" si="4"/>
        <v>42397</v>
      </c>
    </row>
    <row r="271" spans="2:10" x14ac:dyDescent="0.2">
      <c r="B271" s="59" t="s">
        <v>206</v>
      </c>
      <c r="C271" s="51"/>
      <c r="D271" s="51"/>
      <c r="E271" s="26">
        <v>0</v>
      </c>
      <c r="F271" s="26">
        <v>0</v>
      </c>
      <c r="G271" s="26">
        <v>0</v>
      </c>
      <c r="H271" s="26">
        <v>0</v>
      </c>
      <c r="I271" s="26">
        <v>0</v>
      </c>
      <c r="J271" s="26">
        <v>0</v>
      </c>
    </row>
    <row r="272" spans="2:10" x14ac:dyDescent="0.2">
      <c r="B272" s="59" t="s">
        <v>207</v>
      </c>
      <c r="C272" s="51"/>
      <c r="D272" s="51"/>
      <c r="E272" s="26" t="s">
        <v>5</v>
      </c>
      <c r="F272" s="26" t="s">
        <v>5</v>
      </c>
      <c r="G272" s="26" t="s">
        <v>5</v>
      </c>
      <c r="H272" s="26" t="s">
        <v>5</v>
      </c>
      <c r="I272" s="26" t="s">
        <v>5</v>
      </c>
      <c r="J272" s="26" t="s">
        <v>5</v>
      </c>
    </row>
    <row r="273" spans="2:10" x14ac:dyDescent="0.2">
      <c r="B273" s="59" t="s">
        <v>208</v>
      </c>
      <c r="C273" s="51"/>
      <c r="D273" s="51"/>
      <c r="E273" s="26">
        <v>0</v>
      </c>
      <c r="F273" s="26">
        <v>0</v>
      </c>
      <c r="G273" s="26">
        <v>0</v>
      </c>
      <c r="H273" s="26">
        <v>0</v>
      </c>
      <c r="I273" s="26">
        <v>0</v>
      </c>
      <c r="J273" s="26">
        <v>0</v>
      </c>
    </row>
    <row r="274" spans="2:10" ht="12.75" customHeight="1" x14ac:dyDescent="0.2">
      <c r="B274" s="49" t="s">
        <v>5</v>
      </c>
      <c r="C274" s="51"/>
      <c r="D274" s="51"/>
      <c r="E274" s="26" t="s">
        <v>5</v>
      </c>
      <c r="F274" s="26" t="s">
        <v>5</v>
      </c>
      <c r="G274" s="26" t="s">
        <v>5</v>
      </c>
      <c r="H274" s="26" t="s">
        <v>5</v>
      </c>
      <c r="I274" s="26" t="s">
        <v>5</v>
      </c>
      <c r="J274" s="26" t="s">
        <v>5</v>
      </c>
    </row>
    <row r="275" spans="2:10" x14ac:dyDescent="0.2">
      <c r="B275" s="49" t="s">
        <v>205</v>
      </c>
      <c r="C275" s="51"/>
      <c r="D275" s="51"/>
      <c r="E275" s="20">
        <f t="shared" ref="E275:J275" si="5">SUM(E270:E273)</f>
        <v>9963</v>
      </c>
      <c r="F275" s="20">
        <f t="shared" si="5"/>
        <v>5990</v>
      </c>
      <c r="G275" s="20">
        <f t="shared" si="5"/>
        <v>6343</v>
      </c>
      <c r="H275" s="20">
        <f t="shared" si="5"/>
        <v>12522</v>
      </c>
      <c r="I275" s="20">
        <f t="shared" si="5"/>
        <v>24912</v>
      </c>
      <c r="J275" s="20">
        <f t="shared" si="5"/>
        <v>42397</v>
      </c>
    </row>
    <row r="276" spans="2:10" x14ac:dyDescent="0.2">
      <c r="B276" s="63" t="s">
        <v>209</v>
      </c>
      <c r="C276" s="51"/>
      <c r="D276" s="51"/>
      <c r="E276" s="26" t="s">
        <v>5</v>
      </c>
      <c r="F276" s="26" t="s">
        <v>5</v>
      </c>
      <c r="G276" s="26" t="s">
        <v>5</v>
      </c>
      <c r="H276" s="26" t="s">
        <v>5</v>
      </c>
      <c r="I276" s="26" t="s">
        <v>5</v>
      </c>
      <c r="J276" s="26" t="s">
        <v>5</v>
      </c>
    </row>
    <row r="277" spans="2:10" ht="12.75" customHeight="1" x14ac:dyDescent="0.2">
      <c r="B277" s="50" t="s">
        <v>5</v>
      </c>
      <c r="C277" s="51"/>
      <c r="D277" s="51"/>
      <c r="E277" s="51"/>
      <c r="F277" s="51"/>
      <c r="G277" s="51"/>
      <c r="H277" s="51"/>
      <c r="I277" s="51"/>
      <c r="J277" s="51"/>
    </row>
    <row r="278" spans="2:10" x14ac:dyDescent="0.2">
      <c r="B278" s="50"/>
      <c r="C278" s="51"/>
      <c r="D278" s="51"/>
      <c r="E278" s="51"/>
      <c r="F278" s="51"/>
      <c r="G278" s="51"/>
      <c r="H278" s="51"/>
      <c r="I278" s="51"/>
      <c r="J278" s="51"/>
    </row>
    <row r="279" spans="2:10" x14ac:dyDescent="0.2">
      <c r="B279" s="77" t="s">
        <v>210</v>
      </c>
      <c r="C279" s="48"/>
      <c r="D279" s="5"/>
      <c r="E279" s="5"/>
      <c r="F279" s="5"/>
      <c r="G279" s="5"/>
      <c r="H279" s="5"/>
      <c r="I279" s="5"/>
      <c r="J279" s="5"/>
    </row>
    <row r="280" spans="2:10" x14ac:dyDescent="0.2">
      <c r="B280" s="73"/>
      <c r="C280" s="56"/>
      <c r="D280" s="5"/>
      <c r="E280" s="5"/>
      <c r="F280" s="5"/>
      <c r="G280" s="5"/>
      <c r="H280" s="5"/>
      <c r="I280" s="5"/>
      <c r="J280" s="5"/>
    </row>
    <row r="281" spans="2:10" x14ac:dyDescent="0.2">
      <c r="B281" s="59"/>
      <c r="C281" s="51"/>
      <c r="D281" s="5"/>
      <c r="E281" s="5"/>
      <c r="F281" s="5"/>
      <c r="G281" s="5"/>
      <c r="H281" s="5"/>
      <c r="I281" s="5"/>
      <c r="J281" s="5"/>
    </row>
    <row r="282" spans="2:10" x14ac:dyDescent="0.2">
      <c r="B282" s="11" t="s">
        <v>137</v>
      </c>
      <c r="C282" s="41">
        <v>480000</v>
      </c>
      <c r="D282" s="5"/>
      <c r="E282" s="5"/>
      <c r="F282" s="5"/>
      <c r="G282" s="5"/>
      <c r="H282" s="5"/>
      <c r="I282" s="5"/>
      <c r="J282" s="5"/>
    </row>
    <row r="283" spans="2:10" x14ac:dyDescent="0.2">
      <c r="B283" s="18" t="s">
        <v>138</v>
      </c>
      <c r="C283" s="11" t="s">
        <v>5</v>
      </c>
      <c r="D283" s="5"/>
      <c r="E283" s="5"/>
      <c r="F283" s="5"/>
      <c r="G283" s="5"/>
      <c r="H283" s="5"/>
      <c r="I283" s="5"/>
      <c r="J283" s="5"/>
    </row>
    <row r="284" spans="2:10" x14ac:dyDescent="0.2">
      <c r="B284" s="11" t="s">
        <v>139</v>
      </c>
      <c r="C284" s="41">
        <v>272000</v>
      </c>
      <c r="D284" s="5"/>
      <c r="E284" s="5"/>
      <c r="F284" s="5"/>
      <c r="G284" s="5"/>
      <c r="H284" s="5"/>
      <c r="I284" s="5"/>
      <c r="J284" s="5"/>
    </row>
    <row r="285" spans="2:10" x14ac:dyDescent="0.2">
      <c r="B285" s="11" t="s">
        <v>140</v>
      </c>
      <c r="C285" s="42">
        <v>30305</v>
      </c>
      <c r="D285" s="5"/>
      <c r="E285" s="5"/>
      <c r="F285" s="5"/>
      <c r="G285" s="5"/>
      <c r="H285" s="5"/>
      <c r="I285" s="5"/>
      <c r="J285" s="5"/>
    </row>
    <row r="286" spans="2:10" x14ac:dyDescent="0.2">
      <c r="B286" s="11" t="s">
        <v>141</v>
      </c>
      <c r="C286" s="42">
        <v>10650</v>
      </c>
      <c r="D286" s="5"/>
      <c r="E286" s="5"/>
      <c r="F286" s="5"/>
      <c r="G286" s="5"/>
      <c r="H286" s="5"/>
      <c r="I286" s="5"/>
      <c r="J286" s="5"/>
    </row>
    <row r="287" spans="2:10" x14ac:dyDescent="0.2">
      <c r="B287" s="11" t="s">
        <v>142</v>
      </c>
      <c r="C287" s="42">
        <v>6500</v>
      </c>
      <c r="D287" s="5"/>
      <c r="E287" s="5"/>
      <c r="F287" s="5"/>
      <c r="G287" s="5"/>
      <c r="H287" s="5"/>
      <c r="I287" s="5"/>
      <c r="J287" s="5"/>
    </row>
    <row r="288" spans="2:10" x14ac:dyDescent="0.2">
      <c r="B288" s="11" t="s">
        <v>211</v>
      </c>
      <c r="C288" s="42">
        <v>11000</v>
      </c>
      <c r="D288" s="5"/>
      <c r="E288" s="5"/>
      <c r="F288" s="5"/>
      <c r="G288" s="5"/>
      <c r="H288" s="5"/>
      <c r="I288" s="5"/>
      <c r="J288" s="5"/>
    </row>
    <row r="289" spans="2:10" x14ac:dyDescent="0.2">
      <c r="B289" s="11" t="s">
        <v>144</v>
      </c>
      <c r="C289" s="42">
        <v>6000</v>
      </c>
      <c r="D289" s="5"/>
      <c r="E289" s="5"/>
      <c r="F289" s="5"/>
      <c r="G289" s="5"/>
      <c r="H289" s="5"/>
      <c r="I289" s="5"/>
      <c r="J289" s="5"/>
    </row>
    <row r="290" spans="2:10" x14ac:dyDescent="0.2">
      <c r="B290" s="11" t="s">
        <v>145</v>
      </c>
      <c r="C290" s="42">
        <v>10000</v>
      </c>
      <c r="D290" s="5"/>
      <c r="E290" s="5"/>
      <c r="F290" s="5"/>
      <c r="G290" s="5"/>
      <c r="H290" s="5"/>
      <c r="I290" s="5"/>
      <c r="J290" s="5"/>
    </row>
    <row r="291" spans="2:10" x14ac:dyDescent="0.2">
      <c r="B291" s="11" t="s">
        <v>212</v>
      </c>
      <c r="C291" s="42">
        <v>1500</v>
      </c>
      <c r="D291" s="5"/>
      <c r="E291" s="5"/>
      <c r="F291" s="5"/>
      <c r="G291" s="5"/>
      <c r="H291" s="5"/>
      <c r="I291" s="5"/>
      <c r="J291" s="5"/>
    </row>
    <row r="292" spans="2:10" x14ac:dyDescent="0.2">
      <c r="B292" s="11" t="s">
        <v>213</v>
      </c>
      <c r="C292" s="42">
        <v>12750</v>
      </c>
      <c r="D292" s="5"/>
      <c r="E292" s="5"/>
      <c r="F292" s="5"/>
      <c r="G292" s="5"/>
      <c r="H292" s="5"/>
      <c r="I292" s="5"/>
      <c r="J292" s="5"/>
    </row>
    <row r="293" spans="2:10" x14ac:dyDescent="0.2">
      <c r="B293" s="11" t="s">
        <v>148</v>
      </c>
      <c r="C293" s="42">
        <v>7400</v>
      </c>
      <c r="D293" s="5"/>
      <c r="E293" s="5"/>
      <c r="F293" s="5"/>
      <c r="G293" s="5"/>
      <c r="H293" s="5"/>
      <c r="I293" s="5"/>
      <c r="J293" s="5"/>
    </row>
    <row r="294" spans="2:10" x14ac:dyDescent="0.2">
      <c r="B294" s="11" t="s">
        <v>149</v>
      </c>
      <c r="C294" s="42">
        <v>11200</v>
      </c>
      <c r="D294" s="5"/>
      <c r="E294" s="5"/>
      <c r="F294" s="5"/>
      <c r="G294" s="5"/>
      <c r="H294" s="5"/>
      <c r="I294" s="5"/>
      <c r="J294" s="5"/>
    </row>
    <row r="295" spans="2:10" x14ac:dyDescent="0.2">
      <c r="B295" s="11" t="s">
        <v>150</v>
      </c>
      <c r="C295" s="42">
        <v>5100</v>
      </c>
      <c r="D295" s="5"/>
      <c r="E295" s="5"/>
      <c r="F295" s="5"/>
      <c r="G295" s="5"/>
      <c r="H295" s="5"/>
      <c r="I295" s="5"/>
      <c r="J295" s="5"/>
    </row>
    <row r="296" spans="2:10" x14ac:dyDescent="0.2">
      <c r="B296" s="18" t="s">
        <v>151</v>
      </c>
      <c r="C296" s="43">
        <f>SUM(C284:C295)</f>
        <v>384405</v>
      </c>
      <c r="D296" s="5"/>
      <c r="E296" s="5"/>
      <c r="F296" s="5"/>
      <c r="G296" s="5"/>
      <c r="H296" s="5"/>
      <c r="I296" s="5"/>
      <c r="J296" s="5"/>
    </row>
    <row r="297" spans="2:10" x14ac:dyDescent="0.2">
      <c r="B297" s="11" t="s">
        <v>152</v>
      </c>
      <c r="C297" s="42">
        <f>C282-C296</f>
        <v>95595</v>
      </c>
      <c r="D297" s="5"/>
      <c r="E297" s="5"/>
      <c r="F297" s="5"/>
      <c r="G297" s="5"/>
      <c r="H297" s="5"/>
      <c r="I297" s="5"/>
      <c r="J297" s="5"/>
    </row>
    <row r="298" spans="2:10" x14ac:dyDescent="0.2">
      <c r="B298" s="11" t="s">
        <v>153</v>
      </c>
      <c r="C298" s="44">
        <v>13995</v>
      </c>
      <c r="D298" s="5"/>
      <c r="E298" s="5"/>
      <c r="F298" s="5"/>
      <c r="G298" s="5"/>
      <c r="H298" s="5"/>
      <c r="I298" s="5"/>
      <c r="J298" s="5"/>
    </row>
    <row r="299" spans="2:10" x14ac:dyDescent="0.2">
      <c r="B299" s="18" t="s">
        <v>154</v>
      </c>
      <c r="C299" s="43">
        <f>C297-C298</f>
        <v>81600</v>
      </c>
      <c r="D299" s="5"/>
      <c r="E299" s="5"/>
      <c r="F299" s="5"/>
      <c r="G299" s="5"/>
      <c r="H299" s="5"/>
      <c r="I299" s="5"/>
      <c r="J299" s="5"/>
    </row>
    <row r="300" spans="2:10" ht="12.75" customHeight="1" x14ac:dyDescent="0.2">
      <c r="B300" s="50" t="s">
        <v>5</v>
      </c>
      <c r="C300" s="51"/>
      <c r="D300" s="51"/>
      <c r="E300" s="51"/>
      <c r="F300" s="51"/>
      <c r="G300" s="51"/>
      <c r="H300" s="51"/>
      <c r="I300" s="51"/>
      <c r="J300" s="51"/>
    </row>
    <row r="301" spans="2:10" x14ac:dyDescent="0.2">
      <c r="B301" s="50"/>
      <c r="C301" s="51"/>
      <c r="D301" s="51"/>
      <c r="E301" s="51"/>
      <c r="F301" s="51"/>
      <c r="G301" s="51"/>
      <c r="H301" s="51"/>
      <c r="I301" s="51"/>
      <c r="J301" s="51"/>
    </row>
    <row r="302" spans="2:10" x14ac:dyDescent="0.2">
      <c r="B302" s="11" t="s">
        <v>5</v>
      </c>
      <c r="C302" s="11" t="s">
        <v>5</v>
      </c>
      <c r="D302" s="5"/>
      <c r="E302" s="5"/>
      <c r="F302" s="5"/>
      <c r="G302" s="5"/>
      <c r="H302" s="5"/>
      <c r="I302" s="5"/>
      <c r="J302" s="5"/>
    </row>
    <row r="303" spans="2:10" x14ac:dyDescent="0.2">
      <c r="B303" s="70" t="s">
        <v>214</v>
      </c>
      <c r="C303" s="70"/>
      <c r="D303" s="70"/>
      <c r="E303" s="70"/>
      <c r="F303" s="70"/>
      <c r="G303" s="70"/>
      <c r="H303" s="70"/>
      <c r="I303" s="5"/>
      <c r="J303" s="5"/>
    </row>
    <row r="304" spans="2:10" x14ac:dyDescent="0.2">
      <c r="B304" s="16" t="s">
        <v>215</v>
      </c>
      <c r="D304" s="7"/>
      <c r="E304" s="7"/>
      <c r="F304" s="7"/>
      <c r="G304" s="7"/>
      <c r="H304" s="7"/>
      <c r="I304" s="5"/>
      <c r="J304" s="5"/>
    </row>
    <row r="305" spans="2:10" ht="51.75" customHeight="1" x14ac:dyDescent="0.2">
      <c r="B305" s="49" t="s">
        <v>216</v>
      </c>
      <c r="C305" s="65"/>
      <c r="D305" s="65"/>
      <c r="E305" s="65"/>
      <c r="F305" s="65"/>
      <c r="G305" s="65"/>
      <c r="H305" s="65"/>
      <c r="I305" s="5"/>
      <c r="J305" s="5"/>
    </row>
    <row r="306" spans="2:10" x14ac:dyDescent="0.2">
      <c r="B306" s="15"/>
      <c r="C306" s="7"/>
      <c r="D306" s="5"/>
      <c r="E306" s="5"/>
      <c r="F306" s="5"/>
      <c r="G306" s="5"/>
      <c r="H306" s="5"/>
      <c r="I306" s="5"/>
      <c r="J306" s="5"/>
    </row>
    <row r="307" spans="2:10" ht="14.25" customHeight="1" x14ac:dyDescent="0.2">
      <c r="B307" s="49" t="s">
        <v>217</v>
      </c>
      <c r="C307" s="65"/>
      <c r="D307" s="65"/>
      <c r="E307" s="65"/>
      <c r="F307" s="65"/>
      <c r="G307" s="65"/>
      <c r="H307" s="65"/>
      <c r="I307" s="5"/>
      <c r="J307" s="5"/>
    </row>
    <row r="308" spans="2:10" x14ac:dyDescent="0.2">
      <c r="B308" s="15"/>
      <c r="C308" s="11"/>
      <c r="D308" s="5"/>
      <c r="E308" s="5"/>
      <c r="F308" s="5"/>
      <c r="G308" s="5"/>
      <c r="H308" s="5"/>
      <c r="I308" s="5"/>
      <c r="J308" s="5"/>
    </row>
    <row r="309" spans="2:10" x14ac:dyDescent="0.2">
      <c r="B309" s="15" t="s">
        <v>218</v>
      </c>
      <c r="D309" s="7"/>
      <c r="E309" s="7"/>
      <c r="F309" s="7"/>
      <c r="G309" s="7"/>
      <c r="H309" s="7"/>
      <c r="I309" s="5"/>
      <c r="J309" s="5"/>
    </row>
    <row r="310" spans="2:10" x14ac:dyDescent="0.2">
      <c r="B310" s="15" t="s">
        <v>219</v>
      </c>
      <c r="D310" s="5"/>
      <c r="E310" s="5"/>
      <c r="F310" s="5"/>
      <c r="G310" s="5"/>
      <c r="H310" s="5"/>
      <c r="I310" s="5"/>
      <c r="J310" s="5"/>
    </row>
    <row r="311" spans="2:10" x14ac:dyDescent="0.2">
      <c r="B311" s="15" t="s">
        <v>220</v>
      </c>
      <c r="D311" s="5"/>
      <c r="E311" s="5"/>
      <c r="F311" s="5"/>
      <c r="G311" s="5"/>
      <c r="H311" s="5"/>
      <c r="I311" s="5"/>
      <c r="J311" s="5"/>
    </row>
    <row r="312" spans="2:10" ht="26.25" customHeight="1" x14ac:dyDescent="0.2">
      <c r="B312" s="49" t="s">
        <v>221</v>
      </c>
      <c r="C312" s="76"/>
      <c r="D312" s="76"/>
      <c r="E312" s="76"/>
      <c r="F312" s="76"/>
      <c r="G312" s="76"/>
      <c r="I312" s="5"/>
      <c r="J312" s="5"/>
    </row>
    <row r="313" spans="2:10" x14ac:dyDescent="0.2">
      <c r="B313" s="15" t="s">
        <v>222</v>
      </c>
      <c r="D313" s="5"/>
      <c r="E313" s="5"/>
      <c r="F313" s="5"/>
      <c r="G313" s="5"/>
      <c r="H313" s="5"/>
      <c r="I313" s="5"/>
      <c r="J313" s="5"/>
    </row>
    <row r="314" spans="2:10" ht="14.25" customHeight="1" x14ac:dyDescent="0.2">
      <c r="B314" s="15"/>
      <c r="C314" s="11"/>
      <c r="D314" s="5"/>
      <c r="E314" s="5"/>
      <c r="F314" s="5"/>
      <c r="G314" s="5"/>
      <c r="H314" s="5"/>
      <c r="I314" s="5"/>
      <c r="J314" s="5"/>
    </row>
    <row r="315" spans="2:10" ht="55.5" customHeight="1" x14ac:dyDescent="0.2">
      <c r="B315" s="49" t="s">
        <v>223</v>
      </c>
      <c r="C315" s="65"/>
      <c r="D315" s="65"/>
      <c r="E315" s="65"/>
      <c r="F315" s="65"/>
      <c r="G315" s="65"/>
      <c r="H315" s="65"/>
      <c r="I315" s="5"/>
      <c r="J315" s="5"/>
    </row>
    <row r="316" spans="2:10" x14ac:dyDescent="0.2">
      <c r="B316" s="15"/>
      <c r="C316" s="11"/>
      <c r="D316" s="5"/>
      <c r="E316" s="5"/>
      <c r="F316" s="5"/>
      <c r="G316" s="5"/>
      <c r="H316" s="5"/>
      <c r="I316" s="5"/>
      <c r="J316" s="5"/>
    </row>
    <row r="317" spans="2:10" x14ac:dyDescent="0.2">
      <c r="B317" s="15" t="s">
        <v>224</v>
      </c>
      <c r="D317" s="5"/>
      <c r="E317" s="5"/>
      <c r="F317" s="5"/>
      <c r="G317" s="5"/>
      <c r="H317" s="5"/>
      <c r="I317" s="5"/>
      <c r="J317" s="5"/>
    </row>
    <row r="318" spans="2:10" x14ac:dyDescent="0.2">
      <c r="B318" s="15" t="s">
        <v>225</v>
      </c>
      <c r="D318" s="5"/>
      <c r="E318" s="5"/>
      <c r="F318" s="5"/>
      <c r="G318" s="5"/>
      <c r="H318" s="5"/>
      <c r="I318" s="5"/>
      <c r="J318" s="5"/>
    </row>
    <row r="319" spans="2:10" ht="15" customHeight="1" x14ac:dyDescent="0.2">
      <c r="B319" s="49" t="s">
        <v>226</v>
      </c>
      <c r="C319" s="65"/>
      <c r="D319" s="65"/>
      <c r="E319" s="65"/>
      <c r="F319" s="65"/>
      <c r="G319" s="65"/>
      <c r="H319" s="65"/>
      <c r="I319" s="5"/>
      <c r="J319" s="5"/>
    </row>
    <row r="320" spans="2:10" x14ac:dyDescent="0.2">
      <c r="B320" s="15" t="s">
        <v>227</v>
      </c>
      <c r="D320" s="5"/>
      <c r="E320" s="5"/>
      <c r="F320" s="5"/>
      <c r="G320" s="5"/>
      <c r="H320" s="5"/>
      <c r="I320" s="5"/>
      <c r="J320" s="5"/>
    </row>
    <row r="321" spans="2:10" ht="15.75" customHeight="1" x14ac:dyDescent="0.2">
      <c r="B321" s="49" t="s">
        <v>228</v>
      </c>
      <c r="C321" s="65"/>
      <c r="D321" s="65"/>
      <c r="E321" s="65"/>
      <c r="F321" s="65"/>
      <c r="G321" s="65"/>
      <c r="H321" s="65"/>
      <c r="I321" s="5"/>
      <c r="J321" s="5"/>
    </row>
    <row r="322" spans="2:10" x14ac:dyDescent="0.2">
      <c r="B322" s="15" t="s">
        <v>229</v>
      </c>
      <c r="D322" s="5"/>
      <c r="E322" s="5"/>
      <c r="F322" s="5"/>
      <c r="G322" s="5"/>
      <c r="H322" s="5"/>
      <c r="I322" s="5"/>
      <c r="J322" s="5"/>
    </row>
    <row r="323" spans="2:10" ht="14.25" customHeight="1" x14ac:dyDescent="0.2">
      <c r="B323" s="49" t="s">
        <v>230</v>
      </c>
      <c r="C323" s="65"/>
      <c r="D323" s="65"/>
      <c r="E323" s="65"/>
      <c r="F323" s="65"/>
      <c r="G323" s="65"/>
      <c r="H323" s="65"/>
      <c r="I323" s="5"/>
      <c r="J323" s="5"/>
    </row>
    <row r="324" spans="2:10" x14ac:dyDescent="0.2">
      <c r="B324" s="15"/>
      <c r="C324" s="11"/>
      <c r="D324" s="5"/>
      <c r="E324" s="5"/>
      <c r="F324" s="5"/>
      <c r="G324" s="5"/>
      <c r="H324" s="5"/>
      <c r="I324" s="5"/>
      <c r="J324" s="5"/>
    </row>
    <row r="325" spans="2:10" ht="26.25" customHeight="1" x14ac:dyDescent="0.2">
      <c r="B325" s="49" t="s">
        <v>231</v>
      </c>
      <c r="C325" s="65"/>
      <c r="D325" s="65"/>
      <c r="E325" s="65"/>
      <c r="F325" s="65"/>
      <c r="G325" s="65"/>
      <c r="H325" s="65"/>
      <c r="I325" s="5"/>
      <c r="J325" s="5"/>
    </row>
    <row r="326" spans="2:10" x14ac:dyDescent="0.2">
      <c r="B326" s="15"/>
      <c r="C326" s="11"/>
      <c r="D326" s="5"/>
      <c r="E326" s="5"/>
      <c r="F326" s="5"/>
      <c r="G326" s="5"/>
      <c r="H326" s="5"/>
      <c r="I326" s="5"/>
      <c r="J326" s="5"/>
    </row>
    <row r="327" spans="2:10" x14ac:dyDescent="0.2">
      <c r="B327" s="15" t="s">
        <v>232</v>
      </c>
      <c r="D327" s="5"/>
      <c r="E327" s="5"/>
      <c r="F327" s="5"/>
      <c r="G327" s="5"/>
      <c r="H327" s="5"/>
      <c r="I327" s="5"/>
      <c r="J327" s="5"/>
    </row>
    <row r="328" spans="2:10" x14ac:dyDescent="0.2">
      <c r="B328" s="15"/>
      <c r="C328" s="11"/>
      <c r="D328" s="5"/>
      <c r="E328" s="5"/>
      <c r="F328" s="5"/>
      <c r="G328" s="5"/>
      <c r="H328" s="5"/>
      <c r="I328" s="5"/>
      <c r="J328" s="5"/>
    </row>
    <row r="329" spans="2:10" x14ac:dyDescent="0.2">
      <c r="B329" s="15" t="s">
        <v>233</v>
      </c>
      <c r="D329" s="5"/>
      <c r="E329" s="5"/>
      <c r="F329" s="5"/>
      <c r="G329" s="5"/>
      <c r="H329" s="5"/>
      <c r="I329" s="5"/>
      <c r="J329" s="5"/>
    </row>
    <row r="330" spans="2:10" x14ac:dyDescent="0.2">
      <c r="B330" s="15"/>
      <c r="C330" s="11"/>
      <c r="D330" s="5"/>
      <c r="E330" s="5"/>
      <c r="F330" s="5"/>
      <c r="G330" s="5"/>
      <c r="H330" s="5"/>
      <c r="I330" s="5"/>
      <c r="J330" s="5"/>
    </row>
    <row r="331" spans="2:10" x14ac:dyDescent="0.2">
      <c r="B331" s="18" t="s">
        <v>255</v>
      </c>
      <c r="D331" s="5"/>
      <c r="E331" s="5"/>
      <c r="F331" s="5"/>
      <c r="G331" s="5"/>
      <c r="H331" s="5"/>
      <c r="I331" s="5"/>
      <c r="J331" s="5"/>
    </row>
    <row r="332" spans="2:10" x14ac:dyDescent="0.2">
      <c r="B332" s="15"/>
      <c r="C332" s="11"/>
      <c r="D332" s="5"/>
      <c r="E332" s="5"/>
      <c r="F332" s="5"/>
      <c r="G332" s="5"/>
      <c r="H332" s="5"/>
      <c r="I332" s="5"/>
      <c r="J332" s="5"/>
    </row>
    <row r="333" spans="2:10" x14ac:dyDescent="0.2">
      <c r="B333" s="15" t="s">
        <v>234</v>
      </c>
      <c r="D333" s="5"/>
      <c r="E333" s="5"/>
      <c r="F333" s="5"/>
      <c r="G333" s="5"/>
      <c r="H333" s="5"/>
      <c r="I333" s="5"/>
      <c r="J333" s="5"/>
    </row>
    <row r="334" spans="2:10" x14ac:dyDescent="0.2">
      <c r="B334" s="15"/>
      <c r="C334" s="11"/>
      <c r="D334" s="5"/>
      <c r="E334" s="5"/>
      <c r="F334" s="5"/>
      <c r="G334" s="5"/>
      <c r="H334" s="5"/>
      <c r="I334" s="5"/>
      <c r="J334" s="5"/>
    </row>
    <row r="335" spans="2:10" ht="39" customHeight="1" x14ac:dyDescent="0.2">
      <c r="B335" s="49" t="s">
        <v>235</v>
      </c>
      <c r="C335" s="65"/>
      <c r="D335" s="65"/>
      <c r="E335" s="65"/>
      <c r="F335" s="65"/>
      <c r="G335" s="65"/>
      <c r="H335" s="65"/>
      <c r="I335" s="5"/>
      <c r="J335" s="5"/>
    </row>
    <row r="336" spans="2:10" x14ac:dyDescent="0.2">
      <c r="B336" s="15"/>
      <c r="C336" s="11"/>
      <c r="D336" s="5"/>
      <c r="E336" s="5"/>
      <c r="F336" s="5"/>
      <c r="G336" s="5"/>
      <c r="H336" s="5"/>
      <c r="I336" s="5"/>
      <c r="J336" s="5"/>
    </row>
    <row r="337" spans="2:10" x14ac:dyDescent="0.2">
      <c r="B337" s="15" t="s">
        <v>236</v>
      </c>
      <c r="D337" s="5"/>
      <c r="E337" s="5"/>
      <c r="F337" s="5"/>
      <c r="G337" s="5"/>
      <c r="H337" s="5"/>
      <c r="I337" s="5"/>
      <c r="J337" s="5"/>
    </row>
    <row r="338" spans="2:10" x14ac:dyDescent="0.2">
      <c r="B338" s="15" t="s">
        <v>237</v>
      </c>
      <c r="D338" s="5"/>
      <c r="E338" s="5"/>
      <c r="F338" s="5"/>
      <c r="G338" s="5"/>
      <c r="H338" s="5"/>
      <c r="I338" s="5"/>
      <c r="J338" s="5"/>
    </row>
    <row r="339" spans="2:10" x14ac:dyDescent="0.2">
      <c r="B339" s="15" t="s">
        <v>238</v>
      </c>
      <c r="D339" s="5"/>
      <c r="E339" s="5"/>
      <c r="F339" s="5"/>
      <c r="G339" s="5"/>
      <c r="H339" s="5"/>
      <c r="I339" s="5"/>
      <c r="J339" s="5"/>
    </row>
    <row r="340" spans="2:10" x14ac:dyDescent="0.2">
      <c r="B340" s="15" t="s">
        <v>239</v>
      </c>
      <c r="D340" s="5"/>
      <c r="E340" s="5"/>
      <c r="F340" s="5"/>
      <c r="G340" s="5"/>
      <c r="H340" s="5"/>
      <c r="I340" s="5"/>
      <c r="J340" s="5"/>
    </row>
    <row r="341" spans="2:10" ht="12.75" customHeight="1" x14ac:dyDescent="0.2">
      <c r="B341" s="15" t="s">
        <v>240</v>
      </c>
      <c r="C341" s="33"/>
      <c r="D341" s="33"/>
      <c r="E341" s="33"/>
      <c r="F341" s="33"/>
      <c r="G341" s="33"/>
      <c r="H341" s="33"/>
      <c r="I341" s="5"/>
      <c r="J341" s="5"/>
    </row>
    <row r="342" spans="2:10" x14ac:dyDescent="0.2">
      <c r="B342" s="15" t="s">
        <v>241</v>
      </c>
      <c r="D342" s="5"/>
      <c r="E342" s="5"/>
      <c r="F342" s="5"/>
      <c r="G342" s="5"/>
      <c r="H342" s="5"/>
      <c r="I342" s="5"/>
      <c r="J342" s="5"/>
    </row>
    <row r="343" spans="2:10" x14ac:dyDescent="0.2">
      <c r="B343" s="15"/>
      <c r="C343" s="11"/>
      <c r="D343" s="5"/>
      <c r="E343" s="5"/>
      <c r="F343" s="5"/>
      <c r="G343" s="5"/>
      <c r="H343" s="5"/>
      <c r="I343" s="5"/>
      <c r="J343" s="5"/>
    </row>
    <row r="344" spans="2:10" ht="12.75" customHeight="1" x14ac:dyDescent="0.2">
      <c r="B344" s="45"/>
      <c r="C344" s="46"/>
      <c r="D344" s="46"/>
      <c r="E344" s="46"/>
      <c r="F344" s="46"/>
      <c r="G344" s="46"/>
      <c r="H344" s="46"/>
      <c r="I344" s="5"/>
      <c r="J344" s="5"/>
    </row>
    <row r="345" spans="2:10" x14ac:dyDescent="0.2">
      <c r="B345" s="5"/>
      <c r="C345" s="5"/>
      <c r="D345" s="5"/>
      <c r="E345" s="5"/>
      <c r="F345" s="5"/>
      <c r="G345" s="5"/>
      <c r="H345" s="5"/>
      <c r="I345" s="5"/>
      <c r="J345" s="5"/>
    </row>
  </sheetData>
  <mergeCells count="298">
    <mergeCell ref="B115:B116"/>
    <mergeCell ref="B319:H319"/>
    <mergeCell ref="B321:H321"/>
    <mergeCell ref="F119:G119"/>
    <mergeCell ref="D120:E120"/>
    <mergeCell ref="F120:G120"/>
    <mergeCell ref="B279:C279"/>
    <mergeCell ref="B280:C280"/>
    <mergeCell ref="B281:C281"/>
    <mergeCell ref="B277:J277"/>
    <mergeCell ref="B229:C229"/>
    <mergeCell ref="D229:E229"/>
    <mergeCell ref="B230:C230"/>
    <mergeCell ref="D230:E230"/>
    <mergeCell ref="B227:C227"/>
    <mergeCell ref="D227:E227"/>
    <mergeCell ref="B266:D266"/>
    <mergeCell ref="B231:C231"/>
    <mergeCell ref="D231:E231"/>
    <mergeCell ref="B232:J232"/>
    <mergeCell ref="B233:J233"/>
    <mergeCell ref="B234:J234"/>
    <mergeCell ref="B235:J235"/>
    <mergeCell ref="B236:J236"/>
    <mergeCell ref="B325:H325"/>
    <mergeCell ref="B335:H335"/>
    <mergeCell ref="B278:J278"/>
    <mergeCell ref="B271:D271"/>
    <mergeCell ref="B272:D272"/>
    <mergeCell ref="B273:D273"/>
    <mergeCell ref="B274:D274"/>
    <mergeCell ref="B275:D275"/>
    <mergeCell ref="B276:D276"/>
    <mergeCell ref="B323:H323"/>
    <mergeCell ref="B303:H303"/>
    <mergeCell ref="B300:J300"/>
    <mergeCell ref="B301:J301"/>
    <mergeCell ref="B305:H305"/>
    <mergeCell ref="B307:H307"/>
    <mergeCell ref="B315:H315"/>
    <mergeCell ref="B312:G312"/>
    <mergeCell ref="B237:J237"/>
    <mergeCell ref="B264:D264"/>
    <mergeCell ref="B265:D265"/>
    <mergeCell ref="B267:D267"/>
    <mergeCell ref="B268:D268"/>
    <mergeCell ref="B269:D269"/>
    <mergeCell ref="B270:D270"/>
    <mergeCell ref="F227:G227"/>
    <mergeCell ref="B228:C228"/>
    <mergeCell ref="D228:E228"/>
    <mergeCell ref="B224:C224"/>
    <mergeCell ref="D224:E224"/>
    <mergeCell ref="F224:G224"/>
    <mergeCell ref="B225:C226"/>
    <mergeCell ref="D225:E226"/>
    <mergeCell ref="F225:G225"/>
    <mergeCell ref="F226:G226"/>
    <mergeCell ref="F212:G212"/>
    <mergeCell ref="B213:C213"/>
    <mergeCell ref="B214:C214"/>
    <mergeCell ref="B215:C215"/>
    <mergeCell ref="B222:C222"/>
    <mergeCell ref="D222:E222"/>
    <mergeCell ref="B223:C223"/>
    <mergeCell ref="D223:E223"/>
    <mergeCell ref="B220:C220"/>
    <mergeCell ref="D220:E220"/>
    <mergeCell ref="B221:C221"/>
    <mergeCell ref="D221:E221"/>
    <mergeCell ref="B211:C211"/>
    <mergeCell ref="D211:E211"/>
    <mergeCell ref="B212:C212"/>
    <mergeCell ref="D212:E212"/>
    <mergeCell ref="B208:C208"/>
    <mergeCell ref="D208:E208"/>
    <mergeCell ref="B216:C216"/>
    <mergeCell ref="D216:E216"/>
    <mergeCell ref="B217:C217"/>
    <mergeCell ref="D217:E217"/>
    <mergeCell ref="B209:C210"/>
    <mergeCell ref="D209:E210"/>
    <mergeCell ref="F209:G209"/>
    <mergeCell ref="F210:G210"/>
    <mergeCell ref="B205:C205"/>
    <mergeCell ref="D205:G205"/>
    <mergeCell ref="B206:C207"/>
    <mergeCell ref="D206:G206"/>
    <mergeCell ref="D207:G207"/>
    <mergeCell ref="B203:C203"/>
    <mergeCell ref="D203:E203"/>
    <mergeCell ref="B204:C204"/>
    <mergeCell ref="D204:G204"/>
    <mergeCell ref="B201:C201"/>
    <mergeCell ref="D201:E201"/>
    <mergeCell ref="B202:C202"/>
    <mergeCell ref="D202:E202"/>
    <mergeCell ref="F208:G208"/>
    <mergeCell ref="B196:C196"/>
    <mergeCell ref="D196:E196"/>
    <mergeCell ref="B193:C193"/>
    <mergeCell ref="D193:E193"/>
    <mergeCell ref="B194:C194"/>
    <mergeCell ref="D194:E194"/>
    <mergeCell ref="B199:C199"/>
    <mergeCell ref="D199:E199"/>
    <mergeCell ref="B200:C200"/>
    <mergeCell ref="D200:E200"/>
    <mergeCell ref="B197:C197"/>
    <mergeCell ref="D197:E197"/>
    <mergeCell ref="B198:C198"/>
    <mergeCell ref="D198:E198"/>
    <mergeCell ref="B191:C191"/>
    <mergeCell ref="D191:E191"/>
    <mergeCell ref="B192:C192"/>
    <mergeCell ref="D192:E192"/>
    <mergeCell ref="B189:C189"/>
    <mergeCell ref="D189:E189"/>
    <mergeCell ref="B190:C190"/>
    <mergeCell ref="D190:E190"/>
    <mergeCell ref="B195:C195"/>
    <mergeCell ref="D195:E195"/>
    <mergeCell ref="B183:B184"/>
    <mergeCell ref="C183:G183"/>
    <mergeCell ref="C184:G184"/>
    <mergeCell ref="C162:H162"/>
    <mergeCell ref="C182:G182"/>
    <mergeCell ref="B187:C187"/>
    <mergeCell ref="D187:E187"/>
    <mergeCell ref="B188:C188"/>
    <mergeCell ref="D188:E188"/>
    <mergeCell ref="B185:C185"/>
    <mergeCell ref="D185:E185"/>
    <mergeCell ref="B186:C186"/>
    <mergeCell ref="D186:E186"/>
    <mergeCell ref="C158:H158"/>
    <mergeCell ref="C159:H159"/>
    <mergeCell ref="C152:H152"/>
    <mergeCell ref="C153:H153"/>
    <mergeCell ref="C154:H154"/>
    <mergeCell ref="C155:H155"/>
    <mergeCell ref="C160:H160"/>
    <mergeCell ref="C161:H161"/>
    <mergeCell ref="B181:C181"/>
    <mergeCell ref="C149:H149"/>
    <mergeCell ref="C150:H150"/>
    <mergeCell ref="C151:H151"/>
    <mergeCell ref="C144:H144"/>
    <mergeCell ref="C145:H145"/>
    <mergeCell ref="C146:H146"/>
    <mergeCell ref="C147:H147"/>
    <mergeCell ref="C156:H156"/>
    <mergeCell ref="C157:H157"/>
    <mergeCell ref="C142:H142"/>
    <mergeCell ref="C143:H143"/>
    <mergeCell ref="C139:H139"/>
    <mergeCell ref="C128:H128"/>
    <mergeCell ref="C129:H129"/>
    <mergeCell ref="C138:H138"/>
    <mergeCell ref="C134:H134"/>
    <mergeCell ref="C135:H135"/>
    <mergeCell ref="C148:H148"/>
    <mergeCell ref="B125:B127"/>
    <mergeCell ref="C126:H126"/>
    <mergeCell ref="C125:H125"/>
    <mergeCell ref="C127:H127"/>
    <mergeCell ref="C121:H121"/>
    <mergeCell ref="C123:H123"/>
    <mergeCell ref="C124:H124"/>
    <mergeCell ref="C122:H122"/>
    <mergeCell ref="C136:H136"/>
    <mergeCell ref="C130:H130"/>
    <mergeCell ref="C131:H131"/>
    <mergeCell ref="C132:H132"/>
    <mergeCell ref="C133:H133"/>
    <mergeCell ref="B93:B97"/>
    <mergeCell ref="C93:D93"/>
    <mergeCell ref="C94:D94"/>
    <mergeCell ref="C95:D95"/>
    <mergeCell ref="C96:D96"/>
    <mergeCell ref="C97:D97"/>
    <mergeCell ref="E97:H97"/>
    <mergeCell ref="C104:H104"/>
    <mergeCell ref="C98:H98"/>
    <mergeCell ref="E99:H102"/>
    <mergeCell ref="E93:H93"/>
    <mergeCell ref="E94:H94"/>
    <mergeCell ref="E95:H95"/>
    <mergeCell ref="E96:H96"/>
    <mergeCell ref="B99:B102"/>
    <mergeCell ref="C99:D99"/>
    <mergeCell ref="C100:D100"/>
    <mergeCell ref="C101:D101"/>
    <mergeCell ref="C102:D102"/>
    <mergeCell ref="C103:H103"/>
    <mergeCell ref="B75:B76"/>
    <mergeCell ref="B77:B80"/>
    <mergeCell ref="C81:H81"/>
    <mergeCell ref="B70:B71"/>
    <mergeCell ref="F70:G70"/>
    <mergeCell ref="F71:G71"/>
    <mergeCell ref="F72:G72"/>
    <mergeCell ref="C86:H86"/>
    <mergeCell ref="C87:H87"/>
    <mergeCell ref="B82:H82"/>
    <mergeCell ref="C83:H83"/>
    <mergeCell ref="C84:H84"/>
    <mergeCell ref="C85:H85"/>
    <mergeCell ref="C64:E64"/>
    <mergeCell ref="F64:H64"/>
    <mergeCell ref="F65:G65"/>
    <mergeCell ref="F211:G211"/>
    <mergeCell ref="F66:G66"/>
    <mergeCell ref="F67:G67"/>
    <mergeCell ref="F68:G68"/>
    <mergeCell ref="F69:G69"/>
    <mergeCell ref="F73:G73"/>
    <mergeCell ref="D74:E74"/>
    <mergeCell ref="F74:G74"/>
    <mergeCell ref="C88:H89"/>
    <mergeCell ref="C90:H90"/>
    <mergeCell ref="C91:H91"/>
    <mergeCell ref="C92:H92"/>
    <mergeCell ref="F111:G111"/>
    <mergeCell ref="F118:G118"/>
    <mergeCell ref="F115:G115"/>
    <mergeCell ref="F117:G117"/>
    <mergeCell ref="F109:G109"/>
    <mergeCell ref="F110:G110"/>
    <mergeCell ref="C137:H137"/>
    <mergeCell ref="C140:H140"/>
    <mergeCell ref="C141:H141"/>
    <mergeCell ref="C59:H59"/>
    <mergeCell ref="B60:H60"/>
    <mergeCell ref="C53:H53"/>
    <mergeCell ref="B54:B58"/>
    <mergeCell ref="C54:H54"/>
    <mergeCell ref="C55:H55"/>
    <mergeCell ref="C56:H56"/>
    <mergeCell ref="C57:H57"/>
    <mergeCell ref="C58:H58"/>
    <mergeCell ref="G52:H52"/>
    <mergeCell ref="B49:B52"/>
    <mergeCell ref="C49:F49"/>
    <mergeCell ref="C51:F51"/>
    <mergeCell ref="C52:F52"/>
    <mergeCell ref="C41:H41"/>
    <mergeCell ref="C42:H42"/>
    <mergeCell ref="C43:H43"/>
    <mergeCell ref="C44:H45"/>
    <mergeCell ref="C46:H46"/>
    <mergeCell ref="C33:H33"/>
    <mergeCell ref="C34:H34"/>
    <mergeCell ref="C35:H35"/>
    <mergeCell ref="C36:H36"/>
    <mergeCell ref="C47:H47"/>
    <mergeCell ref="C48:H48"/>
    <mergeCell ref="G49:H49"/>
    <mergeCell ref="G51:H51"/>
    <mergeCell ref="C37:H37"/>
    <mergeCell ref="B38:H38"/>
    <mergeCell ref="C39:H39"/>
    <mergeCell ref="C40:H40"/>
    <mergeCell ref="B3:H3"/>
    <mergeCell ref="B9:H9"/>
    <mergeCell ref="B10:H10"/>
    <mergeCell ref="B6:H6"/>
    <mergeCell ref="B7:H7"/>
    <mergeCell ref="B8:H8"/>
    <mergeCell ref="B4:H4"/>
    <mergeCell ref="F17:H17"/>
    <mergeCell ref="C18:H18"/>
    <mergeCell ref="F15:H15"/>
    <mergeCell ref="F16:H16"/>
    <mergeCell ref="B344:H344"/>
    <mergeCell ref="C30:H30"/>
    <mergeCell ref="B14:B17"/>
    <mergeCell ref="C14:E14"/>
    <mergeCell ref="C15:E15"/>
    <mergeCell ref="C16:E16"/>
    <mergeCell ref="C17:E17"/>
    <mergeCell ref="F14:H14"/>
    <mergeCell ref="B19:B22"/>
    <mergeCell ref="C19:H19"/>
    <mergeCell ref="C20:H20"/>
    <mergeCell ref="C21:H21"/>
    <mergeCell ref="C22:H22"/>
    <mergeCell ref="C27:H27"/>
    <mergeCell ref="C29:H29"/>
    <mergeCell ref="C23:H23"/>
    <mergeCell ref="C24:H24"/>
    <mergeCell ref="C25:H25"/>
    <mergeCell ref="C26:H26"/>
    <mergeCell ref="C28:H28"/>
    <mergeCell ref="B31:B32"/>
    <mergeCell ref="C31:H31"/>
    <mergeCell ref="C32:H32"/>
    <mergeCell ref="B33:B36"/>
  </mergeCells>
  <phoneticPr fontId="0" type="noConversion"/>
  <printOptions horizontalCentered="1"/>
  <pageMargins left="0.23622047244094491" right="0.23622047244094491" top="0.74803149606299213" bottom="0.74803149606299213" header="0.23622047244094491" footer="0.51181102362204722"/>
  <pageSetup scale="90" orientation="portrait" horizontalDpi="4294967294" verticalDpi="300" r:id="rId1"/>
  <headerFooter alignWithMargins="0"/>
  <rowBreaks count="9" manualBreakCount="9">
    <brk id="30" min="1" max="9" man="1"/>
    <brk id="74" min="1" max="9" man="1"/>
    <brk id="120" min="1" max="9" man="1"/>
    <brk id="138" min="1" max="9" man="1"/>
    <brk id="160" min="1" max="9" man="1"/>
    <brk id="181" min="1" max="9" man="1"/>
    <brk id="233" min="1" max="9" man="1"/>
    <brk id="278" min="1" max="9" man="1"/>
    <brk id="315" min="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9E3EF7B-8E2F-4F18-8CFF-DCFE108A2D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Business Plan Sample</vt:lpstr>
      <vt:lpstr>'Business Plan Sample'!Print_Area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2014-10-25T20:56:12Z</dcterms:created>
  <dcterms:modified xsi:type="dcterms:W3CDTF">2014-10-25T20:56:12Z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TC018775059991</vt:lpwstr>
  </property>
</Properties>
</file>