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bookViews>
    <workbookView xWindow="120" yWindow="120" windowWidth="15180" windowHeight="8835"/>
  </bookViews>
  <sheets>
    <sheet name="Cash Budget" sheetId="1" r:id="rId1"/>
  </sheets>
  <definedNames>
    <definedName name="__IntlFixup" hidden="1">TRUE</definedName>
    <definedName name="_Order1" hidden="1">0</definedName>
    <definedName name="Data.Dump" hidden="1">OFFSET([0]!Data.Top.Left,1,0)</definedName>
    <definedName name="HTML_CodePage" hidden="1">1252</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[0]!Macro1</definedName>
    <definedName name="Macro2">[0]!Macro2</definedName>
    <definedName name="Ownership" hidden="1">OFFSET([0]!Data.Top.Left,1,0)</definedName>
    <definedName name="_xlnm.Print_Area" localSheetId="0">'Cash Budget'!$B$4:$P$25</definedName>
  </definedNames>
  <calcPr calcId="152511"/>
</workbook>
</file>

<file path=xl/calcChain.xml><?xml version="1.0" encoding="utf-8"?>
<calcChain xmlns="http://schemas.openxmlformats.org/spreadsheetml/2006/main">
  <c r="AP200" i="1" l="1"/>
  <c r="AQ200" i="1" s="1"/>
  <c r="C10" i="1"/>
  <c r="C18" i="1" s="1"/>
  <c r="C17" i="1"/>
  <c r="C23" i="1"/>
  <c r="D17" i="1"/>
  <c r="D23" i="1"/>
  <c r="E17" i="1"/>
  <c r="E23" i="1"/>
  <c r="F17" i="1"/>
  <c r="F23" i="1"/>
  <c r="G17" i="1"/>
  <c r="G23" i="1"/>
  <c r="H17" i="1"/>
  <c r="H23" i="1"/>
  <c r="I17" i="1"/>
  <c r="I23" i="1"/>
  <c r="J17" i="1"/>
  <c r="J23" i="1"/>
  <c r="K17" i="1"/>
  <c r="K23" i="1"/>
  <c r="L17" i="1"/>
  <c r="L23" i="1"/>
  <c r="M17" i="1"/>
  <c r="M23" i="1"/>
  <c r="P8" i="1"/>
  <c r="P10" i="1" s="1"/>
  <c r="P9" i="1"/>
  <c r="P12" i="1"/>
  <c r="P13" i="1"/>
  <c r="P14" i="1"/>
  <c r="P15" i="1"/>
  <c r="P16" i="1"/>
  <c r="N17" i="1"/>
  <c r="P20" i="1"/>
  <c r="P21" i="1"/>
  <c r="P22" i="1"/>
  <c r="N23" i="1"/>
  <c r="P17" i="1" l="1"/>
  <c r="P23" i="1"/>
  <c r="C24" i="1"/>
  <c r="D8" i="1" s="1"/>
  <c r="D10" i="1" s="1"/>
  <c r="D18" i="1" s="1"/>
  <c r="D24" i="1" s="1"/>
  <c r="E8" i="1" s="1"/>
  <c r="E10" i="1" s="1"/>
  <c r="E18" i="1" s="1"/>
  <c r="E24" i="1" s="1"/>
  <c r="F8" i="1" s="1"/>
  <c r="F10" i="1" s="1"/>
  <c r="F18" i="1" s="1"/>
  <c r="F24" i="1" s="1"/>
  <c r="G8" i="1" s="1"/>
  <c r="G10" i="1" s="1"/>
  <c r="G18" i="1" s="1"/>
  <c r="G24" i="1" s="1"/>
  <c r="H8" i="1" s="1"/>
  <c r="H10" i="1" s="1"/>
  <c r="H18" i="1" s="1"/>
  <c r="H24" i="1" s="1"/>
  <c r="I8" i="1" s="1"/>
  <c r="I10" i="1" s="1"/>
  <c r="I18" i="1" s="1"/>
  <c r="I24" i="1" s="1"/>
  <c r="J8" i="1" s="1"/>
  <c r="J10" i="1" s="1"/>
  <c r="J18" i="1" s="1"/>
  <c r="J24" i="1" s="1"/>
  <c r="K8" i="1" s="1"/>
  <c r="K10" i="1" s="1"/>
  <c r="K18" i="1" s="1"/>
  <c r="K24" i="1" s="1"/>
  <c r="L8" i="1" s="1"/>
  <c r="L10" i="1" s="1"/>
  <c r="L18" i="1" s="1"/>
  <c r="L24" i="1" s="1"/>
  <c r="M8" i="1" s="1"/>
  <c r="M10" i="1" s="1"/>
  <c r="M18" i="1" s="1"/>
  <c r="M24" i="1" s="1"/>
  <c r="N8" i="1" s="1"/>
  <c r="N10" i="1" s="1"/>
  <c r="N18" i="1" s="1"/>
  <c r="N24" i="1" s="1"/>
  <c r="AR200" i="1"/>
  <c r="D7" i="1"/>
  <c r="P18" i="1"/>
  <c r="P24" i="1" s="1"/>
  <c r="AS200" i="1" l="1"/>
  <c r="E7" i="1"/>
  <c r="AT200" i="1" l="1"/>
  <c r="F7" i="1"/>
  <c r="AU200" i="1" l="1"/>
  <c r="G7" i="1"/>
  <c r="AV200" i="1" l="1"/>
  <c r="H7" i="1"/>
  <c r="AW200" i="1" l="1"/>
  <c r="I7" i="1"/>
  <c r="AX200" i="1" l="1"/>
  <c r="J7" i="1"/>
  <c r="AY200" i="1" l="1"/>
  <c r="K7" i="1"/>
  <c r="AZ200" i="1" l="1"/>
  <c r="L7" i="1"/>
  <c r="BA200" i="1" l="1"/>
  <c r="N7" i="1" s="1"/>
  <c r="M7" i="1"/>
</calcChain>
</file>

<file path=xl/comments1.xml><?xml version="1.0" encoding="utf-8"?>
<comments xmlns="http://schemas.openxmlformats.org/spreadsheetml/2006/main">
  <authors>
    <author>Author</author>
  </authors>
  <commentList>
    <comment ref="B6" authorId="0" shapeId="0">
      <text>
        <r>
          <rPr>
            <sz val="10"/>
            <color indexed="81"/>
            <rFont val="Arial"/>
            <family val="2"/>
          </rPr>
          <t>Use this template to plan your business's cash flow. The template provides data
entry areas for cash inflows and outflows from both operations and financing. 
The beginning cash balance is entered in the first month and calculated for all 
subsequent months. Note that the total column summarizes the entire year, 
from the first month's beginning balance to the last month's ending balance. 
Change the starting month by typing the first three letters of the month at the 
top of the first column. The other month headings will be calculated by formulas.</t>
        </r>
      </text>
    </comment>
  </commentList>
</comments>
</file>

<file path=xl/sharedStrings.xml><?xml version="1.0" encoding="utf-8"?>
<sst xmlns="http://schemas.openxmlformats.org/spreadsheetml/2006/main" count="34" uniqueCount="33">
  <si>
    <t>Cash Budget</t>
  </si>
  <si>
    <t>Jul</t>
  </si>
  <si>
    <t>Total</t>
  </si>
  <si>
    <t>Beginning cash balance</t>
  </si>
  <si>
    <t>Cash from operations</t>
  </si>
  <si>
    <t>Total Available Cash</t>
  </si>
  <si>
    <t>Less:</t>
  </si>
  <si>
    <t xml:space="preserve">   Capital expenditures</t>
  </si>
  <si>
    <t xml:space="preserve">   Interest</t>
  </si>
  <si>
    <t xml:space="preserve">   Dividends</t>
  </si>
  <si>
    <t xml:space="preserve">   Debt retirement</t>
  </si>
  <si>
    <t xml:space="preserve">   Other</t>
  </si>
  <si>
    <t xml:space="preserve">   Total Disbursements</t>
  </si>
  <si>
    <t>Cash Balance (Deficit)</t>
  </si>
  <si>
    <t>Add:</t>
  </si>
  <si>
    <t xml:space="preserve">   Short-term loans</t>
  </si>
  <si>
    <t xml:space="preserve">   Long-term loans</t>
  </si>
  <si>
    <t xml:space="preserve">   Capital stock issues</t>
  </si>
  <si>
    <t xml:space="preserve">   Total Additions</t>
  </si>
  <si>
    <t>Ending Cash Balance</t>
  </si>
  <si>
    <t>MONTH TABLE: DO NOT CHANGE</t>
  </si>
  <si>
    <t>Jan</t>
  </si>
  <si>
    <t>Feb</t>
  </si>
  <si>
    <t>Mar</t>
  </si>
  <si>
    <t>Apr</t>
  </si>
  <si>
    <t>May</t>
  </si>
  <si>
    <t>Jun</t>
  </si>
  <si>
    <t>Aug</t>
  </si>
  <si>
    <t>Sep</t>
  </si>
  <si>
    <t>Oct</t>
  </si>
  <si>
    <t>Nov</t>
  </si>
  <si>
    <t>Dec</t>
  </si>
  <si>
    <t>For Jul-2009 through Jun-2010</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</si>
</sst>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quot;$&quot;#,##0_);\(&quot;$&quot;#,##0\)"/>
    <numFmt numFmtId="165" formatCode="&quot;$&quot;#,##0_);[Red]\(&quot;$&quot;#,##0\)"/>
    <numFmt numFmtId="166" formatCode="_(&quot;$&quot;* #,##0.00_);_(&quot;$&quot;* \(#,##0.00\);_(&quot;$&quot;* &quot;-&quot;??_);_(@_)"/>
    <numFmt numFmtId="167" formatCode="_(* #,##0.00_);_(* \(#,##0.00\);_(* &quot;-&quot;??_);_(@_)"/>
    <numFmt numFmtId="168" formatCode="_-&quot;£&quot;* #,##0_-;\-&quot;£&quot;* #,##0_-;_-&quot;£&quot;* &quot;-&quot;_-;_-@_-"/>
    <numFmt numFmtId="169" formatCode="_-* #,##0_-;\-* #,##0_-;_-* &quot;-&quot;_-;_-@_-"/>
    <numFmt numFmtId="170" formatCode="_-&quot;£&quot;* #,##0.00_-;\-&quot;£&quot;* #,##0.00_-;_-&quot;£&quot;* &quot;-&quot;??_-;_-@_-"/>
    <numFmt numFmtId="171" formatCode="_-* #,##0.00_-;\-* #,##0.00_-;_-* &quot;-&quot;??_-;_-@_-"/>
    <numFmt numFmtId="172" formatCode="0.00%_);[Red]\(0.00%\)"/>
    <numFmt numFmtId="173" formatCode="0%_);[Red]\(0%\)"/>
  </numFmts>
  <fonts count="40" x14ac:knownFonts="1">
    <font>
      <sz val="10"/>
      <name val="Arial"/>
    </font>
    <font>
      <sz val="10"/>
      <name val="Arial"/>
      <family val="2"/>
    </font>
    <font>
      <sz val="10"/>
      <name val="Arial"/>
      <family val="2"/>
    </font>
    <font>
      <sz val="10"/>
      <color indexed="8"/>
      <name val="Arial"/>
      <family val="2"/>
    </font>
    <font>
      <b/>
      <sz val="26"/>
      <color indexed="9"/>
      <name val="Arial"/>
      <family val="2"/>
    </font>
    <font>
      <sz val="10"/>
      <color indexed="9"/>
      <name val="Arial"/>
      <family val="2"/>
    </font>
    <font>
      <b/>
      <sz val="14"/>
      <color indexed="8"/>
      <name val="Arial"/>
      <family val="2"/>
    </font>
    <font>
      <sz val="10"/>
      <color indexed="81"/>
      <name val="Arial"/>
      <family val="2"/>
    </font>
    <font>
      <sz val="12"/>
      <color indexed="8"/>
      <name val="Arial"/>
      <family val="2"/>
    </font>
    <font>
      <i/>
      <sz val="10"/>
      <color indexed="8"/>
      <name val="Arial"/>
      <family val="2"/>
    </font>
    <font>
      <u/>
      <sz val="10"/>
      <color indexed="12"/>
      <name val="Arial"/>
      <family val="2"/>
    </font>
    <font>
      <sz val="8"/>
      <name val="Tahoma"/>
      <family val="2"/>
    </font>
    <font>
      <sz val="8"/>
      <name val="Times New Roman"/>
      <family val="1"/>
    </font>
    <font>
      <sz val="8"/>
      <name val="Verdana"/>
      <family val="2"/>
    </font>
    <font>
      <sz val="10"/>
      <name val="Helv"/>
    </font>
    <font>
      <b/>
      <sz val="9"/>
      <name val="Arial"/>
      <family val="2"/>
    </font>
    <font>
      <b/>
      <sz val="8"/>
      <color indexed="9"/>
      <name val="Tahoma"/>
      <family val="2"/>
    </font>
    <font>
      <b/>
      <sz val="8"/>
      <color indexed="8"/>
      <name val="Tahoma"/>
      <family val="2"/>
    </font>
    <font>
      <b/>
      <sz val="18"/>
      <name val="Arial"/>
      <family val="2"/>
    </font>
    <font>
      <b/>
      <sz val="12"/>
      <name val="Arial"/>
      <family val="2"/>
    </font>
    <font>
      <b/>
      <sz val="11"/>
      <color indexed="23"/>
      <name val="Verdana"/>
      <family val="2"/>
    </font>
    <font>
      <sz val="10"/>
      <color indexed="10"/>
      <name val="Helv"/>
    </font>
    <font>
      <sz val="8"/>
      <name val="Arial"/>
      <family val="2"/>
    </font>
    <font>
      <sz val="9"/>
      <color indexed="10"/>
      <name val="Arial"/>
      <family val="2"/>
    </font>
    <font>
      <i/>
      <sz val="10"/>
      <color indexed="12"/>
      <name val="Tms Rmn"/>
    </font>
    <font>
      <b/>
      <sz val="10"/>
      <color indexed="8"/>
      <name val="Tms Rmn"/>
    </font>
    <font>
      <sz val="11"/>
      <color indexed="8"/>
      <name val="Calibri"/>
      <family val="2"/>
    </font>
    <font>
      <sz val="11"/>
      <color indexed="9"/>
      <name val="Calibri"/>
      <family val="2"/>
    </font>
    <font>
      <sz val="11"/>
      <color indexed="61"/>
      <name val="Calibri"/>
      <family val="2"/>
    </font>
    <font>
      <b/>
      <sz val="11"/>
      <color indexed="46"/>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46"/>
      <name val="Calibri"/>
      <family val="2"/>
    </font>
    <font>
      <sz val="11"/>
      <color indexed="19"/>
      <name val="Calibri"/>
      <family val="2"/>
    </font>
    <font>
      <b/>
      <sz val="11"/>
      <color indexed="63"/>
      <name val="Calibri"/>
      <family val="2"/>
    </font>
    <font>
      <b/>
      <sz val="18"/>
      <color indexed="62"/>
      <name val="Cambria"/>
      <family val="2"/>
    </font>
    <font>
      <sz val="11"/>
      <color indexed="10"/>
      <name val="Calibri"/>
      <family val="2"/>
    </font>
  </fonts>
  <fills count="32">
    <fill>
      <patternFill patternType="none"/>
    </fill>
    <fill>
      <patternFill patternType="gray125"/>
    </fill>
    <fill>
      <patternFill patternType="solid">
        <fgColor indexed="44"/>
      </patternFill>
    </fill>
    <fill>
      <patternFill patternType="solid">
        <fgColor indexed="45"/>
      </patternFill>
    </fill>
    <fill>
      <patternFill patternType="solid">
        <fgColor indexed="47"/>
      </patternFill>
    </fill>
    <fill>
      <patternFill patternType="solid">
        <fgColor indexed="43"/>
      </patternFill>
    </fill>
    <fill>
      <patternFill patternType="solid">
        <fgColor indexed="27"/>
      </patternFill>
    </fill>
    <fill>
      <patternFill patternType="solid">
        <fgColor indexed="26"/>
      </patternFill>
    </fill>
    <fill>
      <patternFill patternType="solid">
        <fgColor indexed="22"/>
      </patternFill>
    </fill>
    <fill>
      <patternFill patternType="solid">
        <fgColor indexed="50"/>
      </patternFill>
    </fill>
    <fill>
      <patternFill patternType="solid">
        <fgColor indexed="29"/>
      </patternFill>
    </fill>
    <fill>
      <patternFill patternType="solid">
        <fgColor indexed="56"/>
      </patternFill>
    </fill>
    <fill>
      <patternFill patternType="solid">
        <fgColor indexed="53"/>
      </patternFill>
    </fill>
    <fill>
      <patternFill patternType="solid">
        <fgColor indexed="54"/>
      </patternFill>
    </fill>
    <fill>
      <patternFill patternType="solid">
        <fgColor indexed="49"/>
      </patternFill>
    </fill>
    <fill>
      <patternFill patternType="solid">
        <fgColor indexed="46"/>
      </patternFill>
    </fill>
    <fill>
      <patternFill patternType="solid">
        <fgColor indexed="9"/>
        <bgColor indexed="64"/>
      </patternFill>
    </fill>
    <fill>
      <patternFill patternType="solid">
        <fgColor indexed="14"/>
      </patternFill>
    </fill>
    <fill>
      <patternFill patternType="solid">
        <fgColor indexed="55"/>
        <bgColor indexed="64"/>
      </patternFill>
    </fill>
    <fill>
      <patternFill patternType="solid">
        <fgColor indexed="55"/>
      </patternFill>
    </fill>
    <fill>
      <patternFill patternType="lightGray">
        <fgColor indexed="13"/>
        <bgColor indexed="13"/>
      </patternFill>
    </fill>
    <fill>
      <patternFill patternType="darkGray">
        <fgColor indexed="22"/>
        <bgColor indexed="13"/>
      </patternFill>
    </fill>
    <fill>
      <patternFill patternType="solid">
        <fgColor indexed="8"/>
        <bgColor indexed="64"/>
      </patternFill>
    </fill>
    <fill>
      <patternFill patternType="solid">
        <fgColor indexed="22"/>
        <bgColor indexed="64"/>
      </patternFill>
    </fill>
    <fill>
      <patternFill patternType="solid">
        <fgColor indexed="9"/>
        <bgColor indexed="9"/>
      </patternFill>
    </fill>
    <fill>
      <patternFill patternType="solid">
        <fgColor indexed="22"/>
        <bgColor indexed="22"/>
      </patternFill>
    </fill>
    <fill>
      <patternFill patternType="solid">
        <fgColor indexed="58"/>
        <bgColor indexed="64"/>
      </patternFill>
    </fill>
    <fill>
      <patternFill patternType="solid">
        <fgColor indexed="18"/>
        <bgColor indexed="9"/>
      </patternFill>
    </fill>
    <fill>
      <patternFill patternType="solid">
        <fgColor indexed="9"/>
        <bgColor indexed="26"/>
      </patternFill>
    </fill>
    <fill>
      <patternFill patternType="solid">
        <fgColor indexed="47"/>
        <bgColor indexed="26"/>
      </patternFill>
    </fill>
    <fill>
      <patternFill patternType="solid">
        <fgColor indexed="47"/>
        <bgColor indexed="9"/>
      </patternFill>
    </fill>
    <fill>
      <patternFill patternType="solid">
        <fgColor indexed="13"/>
        <bgColor indexed="13"/>
      </patternFill>
    </fill>
  </fills>
  <borders count="28">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style="medium">
        <color indexed="18"/>
      </right>
      <top style="medium">
        <color indexed="18"/>
      </top>
      <bottom style="medium">
        <color indexed="18"/>
      </bottom>
      <diagonal/>
    </border>
    <border>
      <left/>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bottom style="medium">
        <color indexed="27"/>
      </bottom>
      <diagonal/>
    </border>
    <border>
      <left/>
      <right/>
      <top style="thin">
        <color indexed="64"/>
      </top>
      <bottom/>
      <diagonal/>
    </border>
    <border>
      <left/>
      <right/>
      <top/>
      <bottom style="double">
        <color indexed="46"/>
      </bottom>
      <diagonal/>
    </border>
    <border>
      <left/>
      <right/>
      <top style="thin">
        <color indexed="64"/>
      </top>
      <bottom style="double">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right/>
      <top style="double">
        <color indexed="0"/>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medium">
        <color indexed="8"/>
      </bottom>
      <diagonal/>
    </border>
    <border>
      <left/>
      <right/>
      <top style="thin">
        <color indexed="8"/>
      </top>
      <bottom style="thin">
        <color indexed="8"/>
      </bottom>
      <diagonal/>
    </border>
  </borders>
  <cellStyleXfs count="75">
    <xf numFmtId="0" fontId="0" fillId="0" borderId="0"/>
    <xf numFmtId="0" fontId="26" fillId="2"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2"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3"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7" fillId="6" borderId="0" applyNumberFormat="0" applyBorder="0" applyAlignment="0" applyProtection="0"/>
    <xf numFmtId="0" fontId="27" fillId="3" borderId="0" applyNumberFormat="0" applyBorder="0" applyAlignment="0" applyProtection="0"/>
    <xf numFmtId="0" fontId="27" fillId="9" borderId="0" applyNumberFormat="0" applyBorder="0" applyAlignment="0" applyProtection="0"/>
    <xf numFmtId="0" fontId="27" fillId="8" borderId="0" applyNumberFormat="0" applyBorder="0" applyAlignment="0" applyProtection="0"/>
    <xf numFmtId="0" fontId="27" fillId="6"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37" fontId="11" fillId="16" borderId="1" applyBorder="0" applyProtection="0">
      <alignment vertical="center"/>
    </xf>
    <xf numFmtId="0" fontId="28" fillId="17" borderId="0" applyNumberFormat="0" applyBorder="0" applyAlignment="0" applyProtection="0"/>
    <xf numFmtId="164" fontId="12" fillId="0" borderId="2">
      <protection locked="0"/>
    </xf>
    <xf numFmtId="0" fontId="13" fillId="18" borderId="0" applyBorder="0">
      <alignment horizontal="left" vertical="center" indent="1"/>
    </xf>
    <xf numFmtId="0" fontId="29" fillId="4" borderId="3" applyNumberFormat="0" applyAlignment="0" applyProtection="0"/>
    <xf numFmtId="0" fontId="30" fillId="19" borderId="4" applyNumberFormat="0" applyAlignment="0" applyProtection="0"/>
    <xf numFmtId="3" fontId="1" fillId="0" borderId="0" applyFont="0" applyFill="0" applyBorder="0" applyAlignment="0" applyProtection="0"/>
    <xf numFmtId="164" fontId="1" fillId="0" borderId="0" applyFont="0" applyFill="0" applyBorder="0" applyAlignment="0" applyProtection="0"/>
    <xf numFmtId="0" fontId="14" fillId="0" borderId="5"/>
    <xf numFmtId="4" fontId="12" fillId="20" borderId="5">
      <protection locked="0"/>
    </xf>
    <xf numFmtId="0" fontId="1" fillId="0" borderId="0" applyFont="0" applyFill="0" applyBorder="0" applyAlignment="0" applyProtection="0"/>
    <xf numFmtId="169" fontId="1" fillId="0" borderId="0" applyFont="0" applyFill="0" applyBorder="0" applyAlignment="0" applyProtection="0"/>
    <xf numFmtId="171" fontId="1" fillId="0" borderId="0" applyFont="0" applyFill="0" applyBorder="0" applyAlignment="0" applyProtection="0"/>
    <xf numFmtId="0" fontId="31" fillId="0" borderId="0" applyNumberFormat="0" applyFill="0" applyBorder="0" applyAlignment="0" applyProtection="0"/>
    <xf numFmtId="2" fontId="1" fillId="0" borderId="0" applyFont="0" applyFill="0" applyBorder="0" applyAlignment="0" applyProtection="0"/>
    <xf numFmtId="0" fontId="32" fillId="6" borderId="0" applyNumberFormat="0" applyBorder="0" applyAlignment="0" applyProtection="0"/>
    <xf numFmtId="4" fontId="12" fillId="21" borderId="5"/>
    <xf numFmtId="167" fontId="15" fillId="0" borderId="6"/>
    <xf numFmtId="37" fontId="16" fillId="22" borderId="2" applyBorder="0">
      <alignment horizontal="left" vertical="center" indent="1"/>
    </xf>
    <xf numFmtId="37" fontId="17" fillId="23" borderId="7" applyFill="0">
      <alignment vertical="center"/>
    </xf>
    <xf numFmtId="0" fontId="17" fillId="24" borderId="8" applyNumberFormat="0">
      <alignment horizontal="left" vertical="top" indent="1"/>
    </xf>
    <xf numFmtId="0" fontId="17" fillId="16" borderId="0" applyBorder="0">
      <alignment horizontal="left" vertical="center" indent="1"/>
    </xf>
    <xf numFmtId="0" fontId="17" fillId="0" borderId="8" applyNumberFormat="0" applyFill="0">
      <alignment horizontal="centerContinuous" vertical="top"/>
    </xf>
    <xf numFmtId="0" fontId="18" fillId="0" borderId="0" applyNumberFormat="0" applyFont="0" applyFill="0" applyAlignment="0" applyProtection="0"/>
    <xf numFmtId="0" fontId="19" fillId="0" borderId="0" applyNumberFormat="0" applyFont="0" applyFill="0" applyAlignment="0" applyProtection="0"/>
    <xf numFmtId="0" fontId="33" fillId="0" borderId="9" applyNumberFormat="0" applyFill="0" applyAlignment="0" applyProtection="0"/>
    <xf numFmtId="0" fontId="33" fillId="0" borderId="0" applyNumberFormat="0" applyFill="0" applyBorder="0" applyAlignment="0" applyProtection="0"/>
    <xf numFmtId="0" fontId="10" fillId="0" borderId="0" applyNumberFormat="0" applyFill="0" applyBorder="0" applyAlignment="0" applyProtection="0">
      <alignment vertical="top"/>
      <protection locked="0"/>
    </xf>
    <xf numFmtId="0" fontId="34" fillId="10" borderId="3" applyNumberFormat="0" applyAlignment="0" applyProtection="0"/>
    <xf numFmtId="167" fontId="15" fillId="0" borderId="10"/>
    <xf numFmtId="0" fontId="35" fillId="0" borderId="11" applyNumberFormat="0" applyFill="0" applyAlignment="0" applyProtection="0"/>
    <xf numFmtId="166" fontId="15" fillId="0" borderId="12"/>
    <xf numFmtId="0" fontId="36" fillId="7" borderId="0" applyNumberFormat="0" applyBorder="0" applyAlignment="0" applyProtection="0"/>
    <xf numFmtId="0" fontId="20" fillId="23" borderId="0">
      <alignment horizontal="left" wrapText="1" indent="1"/>
    </xf>
    <xf numFmtId="37" fontId="11" fillId="16" borderId="13" applyBorder="0">
      <alignment horizontal="left" vertical="center" indent="2"/>
    </xf>
    <xf numFmtId="0" fontId="21" fillId="0" borderId="0"/>
    <xf numFmtId="0" fontId="1" fillId="7" borderId="14" applyNumberFormat="0" applyFont="0" applyAlignment="0" applyProtection="0"/>
    <xf numFmtId="0" fontId="37" fillId="4" borderId="15" applyNumberFormat="0" applyAlignment="0" applyProtection="0"/>
    <xf numFmtId="173" fontId="22" fillId="25" borderId="16"/>
    <xf numFmtId="172" fontId="22" fillId="0" borderId="16" applyFont="0" applyFill="0" applyBorder="0" applyAlignment="0" applyProtection="0">
      <protection locked="0"/>
    </xf>
    <xf numFmtId="2" fontId="23" fillId="0" borderId="0">
      <protection locked="0"/>
    </xf>
    <xf numFmtId="0" fontId="1" fillId="26" borderId="0"/>
    <xf numFmtId="49" fontId="1" fillId="0" borderId="0" applyFont="0" applyFill="0" applyBorder="0" applyAlignment="0" applyProtection="0"/>
    <xf numFmtId="0" fontId="38" fillId="0" borderId="0" applyNumberFormat="0" applyFill="0" applyBorder="0" applyAlignment="0" applyProtection="0"/>
    <xf numFmtId="0" fontId="24" fillId="0" borderId="0">
      <alignment horizontal="right"/>
    </xf>
    <xf numFmtId="0" fontId="25" fillId="0" borderId="0"/>
    <xf numFmtId="0" fontId="1" fillId="0" borderId="17" applyNumberFormat="0" applyFont="0" applyBorder="0" applyAlignment="0" applyProtection="0"/>
    <xf numFmtId="168" fontId="1" fillId="0" borderId="0" applyFont="0" applyFill="0" applyBorder="0" applyAlignment="0" applyProtection="0"/>
    <xf numFmtId="170" fontId="1" fillId="0" borderId="0" applyFont="0" applyFill="0" applyBorder="0" applyAlignment="0" applyProtection="0"/>
    <xf numFmtId="0" fontId="39" fillId="0" borderId="0" applyNumberFormat="0" applyFill="0" applyBorder="0" applyAlignment="0" applyProtection="0"/>
  </cellStyleXfs>
  <cellXfs count="50">
    <xf numFmtId="0" fontId="0" fillId="0" borderId="0" xfId="0"/>
    <xf numFmtId="0" fontId="3" fillId="24" borderId="0" xfId="0" applyFont="1" applyFill="1" applyAlignment="1" applyProtection="1">
      <alignment horizontal="centerContinuous"/>
    </xf>
    <xf numFmtId="0" fontId="2" fillId="0" borderId="0" xfId="0" applyFont="1" applyProtection="1"/>
    <xf numFmtId="0" fontId="4" fillId="27" borderId="0" xfId="0" applyFont="1" applyFill="1" applyAlignment="1" applyProtection="1">
      <alignment horizontal="centerContinuous"/>
    </xf>
    <xf numFmtId="0" fontId="5" fillId="27" borderId="0" xfId="0" applyFont="1" applyFill="1" applyAlignment="1" applyProtection="1">
      <alignment horizontal="centerContinuous"/>
    </xf>
    <xf numFmtId="0" fontId="6" fillId="28" borderId="0" xfId="0" applyFont="1" applyFill="1" applyAlignment="1" applyProtection="1">
      <alignment horizontal="centerContinuous"/>
      <protection locked="0"/>
    </xf>
    <xf numFmtId="0" fontId="6" fillId="28" borderId="0" xfId="0" applyFont="1" applyFill="1" applyAlignment="1" applyProtection="1">
      <alignment horizontal="centerContinuous"/>
    </xf>
    <xf numFmtId="0" fontId="3" fillId="24" borderId="0" xfId="0" applyFont="1" applyFill="1" applyProtection="1"/>
    <xf numFmtId="165" fontId="3" fillId="29" borderId="0" xfId="0" applyNumberFormat="1" applyFont="1" applyFill="1" applyProtection="1">
      <protection locked="0"/>
    </xf>
    <xf numFmtId="165" fontId="3" fillId="30" borderId="0" xfId="0" applyNumberFormat="1" applyFont="1" applyFill="1" applyProtection="1"/>
    <xf numFmtId="38" fontId="3" fillId="28" borderId="0" xfId="0" applyNumberFormat="1" applyFont="1" applyFill="1" applyBorder="1" applyProtection="1">
      <protection locked="0"/>
    </xf>
    <xf numFmtId="38" fontId="3" fillId="28" borderId="0" xfId="0" applyNumberFormat="1" applyFont="1" applyFill="1" applyProtection="1">
      <protection locked="0"/>
    </xf>
    <xf numFmtId="38" fontId="3" fillId="29" borderId="0" xfId="0" applyNumberFormat="1" applyFont="1" applyFill="1" applyProtection="1">
      <protection locked="0"/>
    </xf>
    <xf numFmtId="38" fontId="3" fillId="29" borderId="0" xfId="0" applyNumberFormat="1" applyFont="1" applyFill="1" applyBorder="1" applyProtection="1">
      <protection locked="0"/>
    </xf>
    <xf numFmtId="165" fontId="3" fillId="30" borderId="0" xfId="0" applyNumberFormat="1" applyFont="1" applyFill="1" applyBorder="1" applyProtection="1"/>
    <xf numFmtId="0" fontId="3" fillId="30" borderId="0" xfId="0" applyFont="1" applyFill="1" applyProtection="1">
      <protection locked="0"/>
    </xf>
    <xf numFmtId="165" fontId="3" fillId="28" borderId="0" xfId="0" applyNumberFormat="1" applyFont="1" applyFill="1" applyProtection="1">
      <protection locked="0"/>
    </xf>
    <xf numFmtId="38" fontId="3" fillId="28" borderId="0" xfId="0" applyNumberFormat="1" applyFont="1" applyFill="1" applyBorder="1" applyProtection="1"/>
    <xf numFmtId="0" fontId="2" fillId="31" borderId="18" xfId="0" applyFont="1" applyFill="1" applyBorder="1" applyAlignment="1" applyProtection="1">
      <alignment horizontal="centerContinuous"/>
    </xf>
    <xf numFmtId="0" fontId="2" fillId="31" borderId="19" xfId="0" applyFont="1" applyFill="1" applyBorder="1" applyAlignment="1" applyProtection="1">
      <alignment horizontal="centerContinuous"/>
    </xf>
    <xf numFmtId="0" fontId="2" fillId="31" borderId="20" xfId="0" applyFont="1" applyFill="1" applyBorder="1" applyAlignment="1" applyProtection="1">
      <alignment horizontal="centerContinuous"/>
    </xf>
    <xf numFmtId="0" fontId="2" fillId="31" borderId="21" xfId="0" applyFont="1" applyFill="1" applyBorder="1" applyAlignment="1" applyProtection="1">
      <alignment horizontal="right"/>
    </xf>
    <xf numFmtId="0" fontId="2" fillId="31" borderId="0" xfId="0" applyFont="1" applyFill="1" applyAlignment="1" applyProtection="1">
      <alignment horizontal="right"/>
    </xf>
    <xf numFmtId="0" fontId="2" fillId="31" borderId="22" xfId="0" applyFont="1" applyFill="1" applyBorder="1" applyAlignment="1" applyProtection="1">
      <alignment horizontal="right"/>
    </xf>
    <xf numFmtId="0" fontId="2" fillId="31" borderId="23" xfId="0" applyFont="1" applyFill="1" applyBorder="1" applyProtection="1"/>
    <xf numFmtId="0" fontId="2" fillId="31" borderId="24" xfId="0" applyFont="1" applyFill="1" applyBorder="1" applyProtection="1"/>
    <xf numFmtId="0" fontId="2" fillId="31" borderId="25" xfId="0" applyFont="1" applyFill="1" applyBorder="1" applyProtection="1"/>
    <xf numFmtId="0" fontId="8" fillId="28" borderId="26" xfId="0" applyFont="1" applyFill="1" applyBorder="1" applyAlignment="1" applyProtection="1">
      <alignment horizontal="center" vertical="center"/>
      <protection locked="0"/>
    </xf>
    <xf numFmtId="0" fontId="8" fillId="24" borderId="26" xfId="0" applyFont="1" applyFill="1" applyBorder="1" applyAlignment="1" applyProtection="1">
      <alignment horizontal="center" vertical="center"/>
    </xf>
    <xf numFmtId="0" fontId="3" fillId="30" borderId="0" xfId="0" applyFont="1" applyFill="1" applyProtection="1"/>
    <xf numFmtId="165" fontId="3" fillId="30" borderId="0" xfId="0" applyNumberFormat="1" applyFont="1" applyFill="1" applyAlignment="1" applyProtection="1">
      <alignment horizontal="right"/>
    </xf>
    <xf numFmtId="38" fontId="3" fillId="24" borderId="0" xfId="0" applyNumberFormat="1" applyFont="1" applyFill="1" applyBorder="1" applyAlignment="1" applyProtection="1">
      <alignment horizontal="right"/>
    </xf>
    <xf numFmtId="165" fontId="3" fillId="30" borderId="27" xfId="0" applyNumberFormat="1" applyFont="1" applyFill="1" applyBorder="1" applyProtection="1"/>
    <xf numFmtId="165" fontId="3" fillId="30" borderId="27" xfId="0" applyNumberFormat="1" applyFont="1" applyFill="1" applyBorder="1" applyAlignment="1" applyProtection="1">
      <alignment horizontal="right"/>
    </xf>
    <xf numFmtId="0" fontId="9" fillId="24" borderId="0" xfId="0" applyFont="1" applyFill="1" applyProtection="1"/>
    <xf numFmtId="0" fontId="3" fillId="24" borderId="0" xfId="0" applyFont="1" applyFill="1" applyAlignment="1" applyProtection="1">
      <alignment horizontal="right"/>
    </xf>
    <xf numFmtId="38" fontId="3" fillId="24" borderId="0" xfId="0" applyNumberFormat="1" applyFont="1" applyFill="1" applyAlignment="1" applyProtection="1">
      <alignment horizontal="right"/>
    </xf>
    <xf numFmtId="38" fontId="3" fillId="30" borderId="0" xfId="0" applyNumberFormat="1" applyFont="1" applyFill="1" applyAlignment="1" applyProtection="1">
      <alignment horizontal="right"/>
    </xf>
    <xf numFmtId="38" fontId="3" fillId="30" borderId="0" xfId="0" applyNumberFormat="1" applyFont="1" applyFill="1" applyBorder="1" applyAlignment="1" applyProtection="1">
      <alignment horizontal="right"/>
    </xf>
    <xf numFmtId="165" fontId="3" fillId="24" borderId="19" xfId="0" applyNumberFormat="1" applyFont="1" applyFill="1" applyBorder="1" applyProtection="1"/>
    <xf numFmtId="165" fontId="3" fillId="24" borderId="19" xfId="0" applyNumberFormat="1" applyFont="1" applyFill="1" applyBorder="1" applyAlignment="1" applyProtection="1">
      <alignment horizontal="right"/>
    </xf>
    <xf numFmtId="165" fontId="3" fillId="30" borderId="0" xfId="0" applyNumberFormat="1" applyFont="1" applyFill="1" applyBorder="1" applyAlignment="1" applyProtection="1">
      <alignment horizontal="right"/>
    </xf>
    <xf numFmtId="165" fontId="3" fillId="24" borderId="24" xfId="0" applyNumberFormat="1" applyFont="1" applyFill="1" applyBorder="1" applyProtection="1"/>
    <xf numFmtId="165" fontId="3" fillId="24" borderId="24" xfId="0" applyNumberFormat="1" applyFont="1" applyFill="1" applyBorder="1" applyAlignment="1" applyProtection="1">
      <alignment horizontal="right"/>
    </xf>
    <xf numFmtId="0" fontId="9" fillId="30" borderId="0" xfId="0" applyFont="1" applyFill="1" applyProtection="1"/>
    <xf numFmtId="0" fontId="3" fillId="30" borderId="0" xfId="0" applyFont="1" applyFill="1" applyAlignment="1" applyProtection="1">
      <alignment horizontal="right"/>
    </xf>
    <xf numFmtId="165" fontId="3" fillId="24" borderId="0" xfId="0" applyNumberFormat="1" applyFont="1" applyFill="1" applyAlignment="1" applyProtection="1">
      <alignment horizontal="right"/>
    </xf>
    <xf numFmtId="0" fontId="3" fillId="30" borderId="0" xfId="0" applyFont="1" applyFill="1" applyAlignment="1" applyProtection="1">
      <alignment horizontal="left"/>
    </xf>
    <xf numFmtId="0" fontId="10" fillId="0" borderId="0" xfId="52" applyFont="1" applyAlignment="1" applyProtection="1">
      <alignment horizontal="center" vertical="center"/>
      <protection hidden="1"/>
    </xf>
    <xf numFmtId="0" fontId="10" fillId="0" borderId="0" xfId="52" applyAlignment="1" applyProtection="1">
      <alignment horizontal="center" vertical="center"/>
      <protection hidden="1"/>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mount" xfId="25"/>
    <cellStyle name="Bad" xfId="26" builtinId="27" customBuiltin="1"/>
    <cellStyle name="Blank" xfId="27"/>
    <cellStyle name="Body text" xfId="28"/>
    <cellStyle name="Calculation" xfId="29" builtinId="22" customBuiltin="1"/>
    <cellStyle name="Check Cell" xfId="30" builtinId="23" customBuiltin="1"/>
    <cellStyle name="Comma0" xfId="31"/>
    <cellStyle name="Currency0" xfId="32"/>
    <cellStyle name="DarkBlueOutline" xfId="33"/>
    <cellStyle name="DarkBlueOutlineYellow" xfId="34"/>
    <cellStyle name="Date" xfId="35"/>
    <cellStyle name="Dezimal [0]_Compiling Utility Macros" xfId="36"/>
    <cellStyle name="Dezimal_Compiling Utility Macros" xfId="37"/>
    <cellStyle name="Explanatory Text" xfId="38" builtinId="53" customBuiltin="1"/>
    <cellStyle name="Fixed" xfId="39"/>
    <cellStyle name="Good" xfId="40" builtinId="26" customBuiltin="1"/>
    <cellStyle name="GRAY" xfId="41"/>
    <cellStyle name="Gross Margin" xfId="42"/>
    <cellStyle name="header" xfId="43"/>
    <cellStyle name="Header Total" xfId="44"/>
    <cellStyle name="Header1" xfId="45"/>
    <cellStyle name="Header2" xfId="46"/>
    <cellStyle name="Header3" xfId="47"/>
    <cellStyle name="Heading 1" xfId="48" builtinId="16" customBuiltin="1"/>
    <cellStyle name="Heading 2" xfId="49" builtinId="17" customBuiltin="1"/>
    <cellStyle name="Heading 3" xfId="50" builtinId="18" customBuiltin="1"/>
    <cellStyle name="Heading 4" xfId="51" builtinId="19" customBuiltin="1"/>
    <cellStyle name="Hyperlink" xfId="52" builtinId="8"/>
    <cellStyle name="Input" xfId="53" builtinId="20" customBuiltin="1"/>
    <cellStyle name="Level 2 Total" xfId="54"/>
    <cellStyle name="Linked Cell" xfId="55" builtinId="24" customBuiltin="1"/>
    <cellStyle name="Major Total" xfId="56"/>
    <cellStyle name="Neutral" xfId="57" builtinId="28" customBuiltin="1"/>
    <cellStyle name="NonPrint_TemTitle" xfId="58"/>
    <cellStyle name="Normal" xfId="0" builtinId="0"/>
    <cellStyle name="Normal 2" xfId="59"/>
    <cellStyle name="NormalRed" xfId="60"/>
    <cellStyle name="Note" xfId="61" builtinId="10" customBuiltin="1"/>
    <cellStyle name="Output" xfId="62" builtinId="21" customBuiltin="1"/>
    <cellStyle name="Percent.0" xfId="63"/>
    <cellStyle name="Percent.00" xfId="64"/>
    <cellStyle name="RED POSTED" xfId="65"/>
    <cellStyle name="Standard_Anpassen der Amortisation" xfId="66"/>
    <cellStyle name="Text_simple" xfId="67"/>
    <cellStyle name="Title" xfId="68" builtinId="15" customBuiltin="1"/>
    <cellStyle name="TmsRmn10BlueItalic" xfId="69"/>
    <cellStyle name="TmsRmn10Bold" xfId="70"/>
    <cellStyle name="Total" xfId="71" builtinId="25" customBuiltin="1"/>
    <cellStyle name="Währung [0]_Compiling Utility Macros" xfId="72"/>
    <cellStyle name="Währung_Compiling Utility Macros" xfId="73"/>
    <cellStyle name="Warning Text" xfId="74"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E2EDFA"/>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1</xdr:row>
      <xdr:rowOff>57150</xdr:rowOff>
    </xdr:to>
    <xdr:pic>
      <xdr:nvPicPr>
        <xdr:cNvPr id="1026"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400050" cy="219075"/>
        </a:xfrm>
        <a:prstGeom prst="rect">
          <a:avLst/>
        </a:prstGeom>
        <a:noFill/>
        <a:ln w="1">
          <a:noFill/>
          <a:miter lim="800000"/>
          <a:headEnd/>
          <a:tailEn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6">
    <pageSetUpPr autoPageBreaks="0" fitToPage="1"/>
  </sheetPr>
  <dimension ref="B3:BA200"/>
  <sheetViews>
    <sheetView showGridLines="0" showRowColHeaders="0" tabSelected="1" zoomScaleNormal="85" workbookViewId="0"/>
  </sheetViews>
  <sheetFormatPr defaultRowHeight="12.75" x14ac:dyDescent="0.2"/>
  <cols>
    <col min="1" max="1" width="1.7109375" style="2" customWidth="1"/>
    <col min="2" max="2" width="25" style="2" customWidth="1"/>
    <col min="3" max="14" width="8.85546875" style="2" customWidth="1"/>
    <col min="15" max="15" width="2" style="2" customWidth="1"/>
    <col min="16" max="16" width="8.85546875" style="2" customWidth="1"/>
    <col min="17" max="17" width="4.7109375" style="2" customWidth="1"/>
    <col min="18" max="16384" width="9.140625" style="2"/>
  </cols>
  <sheetData>
    <row r="3" spans="2:16" x14ac:dyDescent="0.2">
      <c r="B3" s="1"/>
      <c r="C3" s="1"/>
      <c r="D3" s="1"/>
      <c r="E3" s="1"/>
      <c r="F3" s="1"/>
      <c r="G3" s="1"/>
      <c r="H3" s="1"/>
      <c r="I3" s="1"/>
      <c r="J3" s="1"/>
      <c r="K3" s="1"/>
      <c r="L3" s="1"/>
      <c r="M3" s="1"/>
      <c r="N3" s="1"/>
      <c r="O3" s="1"/>
      <c r="P3" s="1"/>
    </row>
    <row r="4" spans="2:16" ht="33.75" x14ac:dyDescent="0.5">
      <c r="B4" s="3" t="s">
        <v>0</v>
      </c>
      <c r="C4" s="4"/>
      <c r="D4" s="4"/>
      <c r="E4" s="4"/>
      <c r="F4" s="4"/>
      <c r="G4" s="4"/>
      <c r="H4" s="4"/>
      <c r="I4" s="4"/>
      <c r="J4" s="4"/>
      <c r="K4" s="4"/>
      <c r="L4" s="4"/>
      <c r="M4" s="4"/>
      <c r="N4" s="4"/>
      <c r="O4" s="4"/>
      <c r="P4" s="3"/>
    </row>
    <row r="5" spans="2:16" ht="18" x14ac:dyDescent="0.25">
      <c r="B5" s="5" t="s">
        <v>32</v>
      </c>
      <c r="C5" s="1"/>
      <c r="D5" s="1"/>
      <c r="E5" s="1"/>
      <c r="F5" s="1"/>
      <c r="G5" s="1"/>
      <c r="H5" s="1"/>
      <c r="I5" s="1"/>
      <c r="J5" s="1"/>
      <c r="K5" s="1"/>
      <c r="L5" s="1"/>
      <c r="M5" s="1"/>
      <c r="N5" s="1"/>
      <c r="O5" s="1"/>
      <c r="P5" s="6"/>
    </row>
    <row r="6" spans="2:16" x14ac:dyDescent="0.2">
      <c r="B6" s="7"/>
      <c r="C6" s="7"/>
      <c r="D6" s="7"/>
      <c r="E6" s="7"/>
      <c r="F6" s="7"/>
      <c r="G6" s="7"/>
      <c r="H6" s="7"/>
      <c r="I6" s="7"/>
      <c r="J6" s="7"/>
      <c r="K6" s="7"/>
      <c r="L6" s="7"/>
      <c r="M6" s="7"/>
      <c r="N6" s="7"/>
      <c r="O6" s="7"/>
      <c r="P6" s="7"/>
    </row>
    <row r="7" spans="2:16" ht="15.75" thickBot="1" x14ac:dyDescent="0.25">
      <c r="B7" s="7"/>
      <c r="C7" s="27" t="s">
        <v>1</v>
      </c>
      <c r="D7" s="28" t="str">
        <f>INDEX(AP199:BA200,1,AQ200+1)</f>
        <v>Aug</v>
      </c>
      <c r="E7" s="28" t="str">
        <f>INDEX(AP199:BA200,1,AR200+1)</f>
        <v>Sep</v>
      </c>
      <c r="F7" s="28" t="str">
        <f>INDEX(AP199:BA200,1,AS200+1)</f>
        <v>Oct</v>
      </c>
      <c r="G7" s="28" t="str">
        <f>INDEX(AP199:BA200,1,AT200+1)</f>
        <v>Nov</v>
      </c>
      <c r="H7" s="28" t="str">
        <f>INDEX(AP199:BA200,1,AU200+1)</f>
        <v>Dec</v>
      </c>
      <c r="I7" s="28" t="str">
        <f>INDEX(AP199:BA200,1,AV200+1)</f>
        <v>Jan</v>
      </c>
      <c r="J7" s="28" t="str">
        <f>INDEX(AP199:BA200,1,AW200+1)</f>
        <v>Feb</v>
      </c>
      <c r="K7" s="28" t="str">
        <f>INDEX(AP199:BA200,1,AX200+1)</f>
        <v>Mar</v>
      </c>
      <c r="L7" s="28" t="str">
        <f>INDEX(AP199:BA200,1,AY200+1)</f>
        <v>Apr</v>
      </c>
      <c r="M7" s="28" t="str">
        <f>INDEX(AP199:BA200,1,AZ200+1)</f>
        <v>May</v>
      </c>
      <c r="N7" s="28" t="str">
        <f>INDEX(AP199:BA200,1,BA200+1)</f>
        <v>Jun</v>
      </c>
      <c r="O7" s="28"/>
      <c r="P7" s="28" t="s">
        <v>2</v>
      </c>
    </row>
    <row r="8" spans="2:16" x14ac:dyDescent="0.2">
      <c r="B8" s="29" t="s">
        <v>3</v>
      </c>
      <c r="C8" s="8">
        <v>935</v>
      </c>
      <c r="D8" s="9">
        <f t="shared" ref="D8:N8" si="0">IF(ISNUMBER(C24),C24,"")</f>
        <v>891</v>
      </c>
      <c r="E8" s="9">
        <f t="shared" si="0"/>
        <v>928</v>
      </c>
      <c r="F8" s="9">
        <f t="shared" si="0"/>
        <v>895</v>
      </c>
      <c r="G8" s="9">
        <f t="shared" si="0"/>
        <v>889</v>
      </c>
      <c r="H8" s="9">
        <f t="shared" si="0"/>
        <v>939</v>
      </c>
      <c r="I8" s="9">
        <f t="shared" si="0"/>
        <v>952</v>
      </c>
      <c r="J8" s="9">
        <f t="shared" si="0"/>
        <v>927</v>
      </c>
      <c r="K8" s="9">
        <f t="shared" si="0"/>
        <v>920</v>
      </c>
      <c r="L8" s="9">
        <f t="shared" si="0"/>
        <v>909</v>
      </c>
      <c r="M8" s="9">
        <f t="shared" si="0"/>
        <v>977</v>
      </c>
      <c r="N8" s="9">
        <f t="shared" si="0"/>
        <v>927</v>
      </c>
      <c r="O8" s="30"/>
      <c r="P8" s="30">
        <f>IF(ISNUMBER(C8),C8,"")</f>
        <v>935</v>
      </c>
    </row>
    <row r="9" spans="2:16" x14ac:dyDescent="0.2">
      <c r="B9" s="7" t="s">
        <v>4</v>
      </c>
      <c r="C9" s="10">
        <v>125</v>
      </c>
      <c r="D9" s="10">
        <v>218</v>
      </c>
      <c r="E9" s="10">
        <v>141</v>
      </c>
      <c r="F9" s="10">
        <v>156</v>
      </c>
      <c r="G9" s="10">
        <v>211</v>
      </c>
      <c r="H9" s="10">
        <v>161</v>
      </c>
      <c r="I9" s="10">
        <v>155</v>
      </c>
      <c r="J9" s="10">
        <v>187</v>
      </c>
      <c r="K9" s="10">
        <v>167</v>
      </c>
      <c r="L9" s="10">
        <v>246</v>
      </c>
      <c r="M9" s="10">
        <v>132</v>
      </c>
      <c r="N9" s="10">
        <v>184</v>
      </c>
      <c r="O9" s="31"/>
      <c r="P9" s="31">
        <f>IF(SUM(C9:N9),SUM(C9:N9),"")</f>
        <v>2083</v>
      </c>
    </row>
    <row r="10" spans="2:16" x14ac:dyDescent="0.2">
      <c r="B10" s="29" t="s">
        <v>5</v>
      </c>
      <c r="C10" s="32">
        <f>IF(OR(C8&lt;&gt;0,C9),C8+C9,"")</f>
        <v>1060</v>
      </c>
      <c r="D10" s="32">
        <f t="shared" ref="D10:N10" si="1">IF(OR(ISNUMBER(D8),ISNUMBER(D9)),D8+D9,"")</f>
        <v>1109</v>
      </c>
      <c r="E10" s="32">
        <f t="shared" si="1"/>
        <v>1069</v>
      </c>
      <c r="F10" s="32">
        <f t="shared" si="1"/>
        <v>1051</v>
      </c>
      <c r="G10" s="32">
        <f t="shared" si="1"/>
        <v>1100</v>
      </c>
      <c r="H10" s="32">
        <f t="shared" si="1"/>
        <v>1100</v>
      </c>
      <c r="I10" s="32">
        <f t="shared" si="1"/>
        <v>1107</v>
      </c>
      <c r="J10" s="32">
        <f t="shared" si="1"/>
        <v>1114</v>
      </c>
      <c r="K10" s="32">
        <f t="shared" si="1"/>
        <v>1087</v>
      </c>
      <c r="L10" s="32">
        <f t="shared" si="1"/>
        <v>1155</v>
      </c>
      <c r="M10" s="32">
        <f t="shared" si="1"/>
        <v>1109</v>
      </c>
      <c r="N10" s="32">
        <f t="shared" si="1"/>
        <v>1111</v>
      </c>
      <c r="O10" s="33"/>
      <c r="P10" s="33">
        <f>IF(SUM(P8:P9),SUM(P8:P9),"")</f>
        <v>3018</v>
      </c>
    </row>
    <row r="11" spans="2:16" x14ac:dyDescent="0.2">
      <c r="B11" s="34" t="s">
        <v>6</v>
      </c>
      <c r="C11" s="7"/>
      <c r="D11" s="7"/>
      <c r="E11" s="7"/>
      <c r="F11" s="7"/>
      <c r="G11" s="7"/>
      <c r="H11" s="7"/>
      <c r="I11" s="7"/>
      <c r="J11" s="7"/>
      <c r="K11" s="7"/>
      <c r="L11" s="7"/>
      <c r="M11" s="7"/>
      <c r="N11" s="7"/>
      <c r="O11" s="35"/>
      <c r="P11" s="35"/>
    </row>
    <row r="12" spans="2:16" x14ac:dyDescent="0.2">
      <c r="B12" s="29" t="s">
        <v>7</v>
      </c>
      <c r="C12" s="8">
        <v>113</v>
      </c>
      <c r="D12" s="8">
        <v>123</v>
      </c>
      <c r="E12" s="8">
        <v>113</v>
      </c>
      <c r="F12" s="8">
        <v>106</v>
      </c>
      <c r="G12" s="8">
        <v>102</v>
      </c>
      <c r="H12" s="8">
        <v>94</v>
      </c>
      <c r="I12" s="8">
        <v>114</v>
      </c>
      <c r="J12" s="8">
        <v>126</v>
      </c>
      <c r="K12" s="8">
        <v>133</v>
      </c>
      <c r="L12" s="8">
        <v>126</v>
      </c>
      <c r="M12" s="8">
        <v>119</v>
      </c>
      <c r="N12" s="8">
        <v>123</v>
      </c>
      <c r="O12" s="30"/>
      <c r="P12" s="30">
        <f>IF(SUM(C12:N12),SUM(C12:N12),"")</f>
        <v>1392</v>
      </c>
    </row>
    <row r="13" spans="2:16" x14ac:dyDescent="0.2">
      <c r="B13" s="7" t="s">
        <v>8</v>
      </c>
      <c r="C13" s="11">
        <v>20</v>
      </c>
      <c r="D13" s="11">
        <v>26</v>
      </c>
      <c r="E13" s="11">
        <v>24</v>
      </c>
      <c r="F13" s="11">
        <v>25</v>
      </c>
      <c r="G13" s="11">
        <v>21</v>
      </c>
      <c r="H13" s="11">
        <v>22</v>
      </c>
      <c r="I13" s="11">
        <v>27</v>
      </c>
      <c r="J13" s="11">
        <v>29</v>
      </c>
      <c r="K13" s="11">
        <v>20</v>
      </c>
      <c r="L13" s="11">
        <v>27</v>
      </c>
      <c r="M13" s="11">
        <v>23</v>
      </c>
      <c r="N13" s="11">
        <v>29</v>
      </c>
      <c r="O13" s="36"/>
      <c r="P13" s="36">
        <f>IF(SUM(C13:N13),SUM(C13:N13),"")</f>
        <v>293</v>
      </c>
    </row>
    <row r="14" spans="2:16" x14ac:dyDescent="0.2">
      <c r="B14" s="29" t="s">
        <v>9</v>
      </c>
      <c r="C14" s="12">
        <v>2</v>
      </c>
      <c r="D14" s="12">
        <v>4</v>
      </c>
      <c r="E14" s="12">
        <v>3</v>
      </c>
      <c r="F14" s="12">
        <v>5</v>
      </c>
      <c r="G14" s="12">
        <v>0</v>
      </c>
      <c r="H14" s="12">
        <v>2</v>
      </c>
      <c r="I14" s="12">
        <v>1</v>
      </c>
      <c r="J14" s="12">
        <v>2</v>
      </c>
      <c r="K14" s="12">
        <v>3</v>
      </c>
      <c r="L14" s="12">
        <v>2</v>
      </c>
      <c r="M14" s="12">
        <v>4</v>
      </c>
      <c r="N14" s="12">
        <v>5</v>
      </c>
      <c r="O14" s="37"/>
      <c r="P14" s="37">
        <f>IF(SUM(C14:N14),SUM(C14:N14),"")</f>
        <v>33</v>
      </c>
    </row>
    <row r="15" spans="2:16" x14ac:dyDescent="0.2">
      <c r="B15" s="7" t="s">
        <v>10</v>
      </c>
      <c r="C15" s="11">
        <v>50</v>
      </c>
      <c r="D15" s="11">
        <v>31</v>
      </c>
      <c r="E15" s="11">
        <v>40</v>
      </c>
      <c r="F15" s="11">
        <v>32</v>
      </c>
      <c r="G15" s="11">
        <v>48</v>
      </c>
      <c r="H15" s="11">
        <v>39</v>
      </c>
      <c r="I15" s="11">
        <v>46</v>
      </c>
      <c r="J15" s="11">
        <v>41</v>
      </c>
      <c r="K15" s="11">
        <v>34</v>
      </c>
      <c r="L15" s="11">
        <v>30</v>
      </c>
      <c r="M15" s="11">
        <v>40</v>
      </c>
      <c r="N15" s="11">
        <v>42</v>
      </c>
      <c r="O15" s="36"/>
      <c r="P15" s="36">
        <f>IF(SUM(C15:N15),SUM(C15:N15),"")</f>
        <v>473</v>
      </c>
    </row>
    <row r="16" spans="2:16" x14ac:dyDescent="0.2">
      <c r="B16" s="29" t="s">
        <v>11</v>
      </c>
      <c r="C16" s="13">
        <v>0</v>
      </c>
      <c r="D16" s="13">
        <v>0</v>
      </c>
      <c r="E16" s="13">
        <v>0</v>
      </c>
      <c r="F16" s="13">
        <v>0</v>
      </c>
      <c r="G16" s="13">
        <v>0</v>
      </c>
      <c r="H16" s="13">
        <v>0</v>
      </c>
      <c r="I16" s="13">
        <v>0</v>
      </c>
      <c r="J16" s="13">
        <v>0</v>
      </c>
      <c r="K16" s="13">
        <v>0</v>
      </c>
      <c r="L16" s="13">
        <v>2</v>
      </c>
      <c r="M16" s="13">
        <v>0</v>
      </c>
      <c r="N16" s="13">
        <v>0</v>
      </c>
      <c r="O16" s="38"/>
      <c r="P16" s="38">
        <f>IF(SUM(C16:N16),SUM(C16:N16),"")</f>
        <v>2</v>
      </c>
    </row>
    <row r="17" spans="2:16" x14ac:dyDescent="0.2">
      <c r="B17" s="7" t="s">
        <v>12</v>
      </c>
      <c r="C17" s="39">
        <f t="shared" ref="C17:N17" si="2">IF(SUM(C12:C16),SUM(C12:C16),"")</f>
        <v>185</v>
      </c>
      <c r="D17" s="39">
        <f t="shared" si="2"/>
        <v>184</v>
      </c>
      <c r="E17" s="39">
        <f t="shared" si="2"/>
        <v>180</v>
      </c>
      <c r="F17" s="39">
        <f t="shared" si="2"/>
        <v>168</v>
      </c>
      <c r="G17" s="39">
        <f t="shared" si="2"/>
        <v>171</v>
      </c>
      <c r="H17" s="39">
        <f t="shared" si="2"/>
        <v>157</v>
      </c>
      <c r="I17" s="39">
        <f t="shared" si="2"/>
        <v>188</v>
      </c>
      <c r="J17" s="39">
        <f t="shared" si="2"/>
        <v>198</v>
      </c>
      <c r="K17" s="39">
        <f t="shared" si="2"/>
        <v>190</v>
      </c>
      <c r="L17" s="39">
        <f t="shared" si="2"/>
        <v>187</v>
      </c>
      <c r="M17" s="39">
        <f t="shared" si="2"/>
        <v>186</v>
      </c>
      <c r="N17" s="39">
        <f t="shared" si="2"/>
        <v>199</v>
      </c>
      <c r="O17" s="40"/>
      <c r="P17" s="40">
        <f>IF(SUM(P12:P16),SUM(P12:P16),"")</f>
        <v>2193</v>
      </c>
    </row>
    <row r="18" spans="2:16" x14ac:dyDescent="0.2">
      <c r="B18" s="29" t="s">
        <v>13</v>
      </c>
      <c r="C18" s="14">
        <f t="shared" ref="C18:N18" si="3">IF(OR(SUM(C10),SUM(C17)),SUM(C10)-SUM(C17),"")</f>
        <v>875</v>
      </c>
      <c r="D18" s="14">
        <f t="shared" si="3"/>
        <v>925</v>
      </c>
      <c r="E18" s="14">
        <f t="shared" si="3"/>
        <v>889</v>
      </c>
      <c r="F18" s="14">
        <f t="shared" si="3"/>
        <v>883</v>
      </c>
      <c r="G18" s="14">
        <f t="shared" si="3"/>
        <v>929</v>
      </c>
      <c r="H18" s="14">
        <f t="shared" si="3"/>
        <v>943</v>
      </c>
      <c r="I18" s="14">
        <f t="shared" si="3"/>
        <v>919</v>
      </c>
      <c r="J18" s="14">
        <f t="shared" si="3"/>
        <v>916</v>
      </c>
      <c r="K18" s="14">
        <f t="shared" si="3"/>
        <v>897</v>
      </c>
      <c r="L18" s="14">
        <f t="shared" si="3"/>
        <v>968</v>
      </c>
      <c r="M18" s="14">
        <f t="shared" si="3"/>
        <v>923</v>
      </c>
      <c r="N18" s="14">
        <f t="shared" si="3"/>
        <v>912</v>
      </c>
      <c r="O18" s="41"/>
      <c r="P18" s="41">
        <f>IF(OR(SUM(P10),SUM(P17)),SUM(P10)-SUM(P17),"")</f>
        <v>825</v>
      </c>
    </row>
    <row r="19" spans="2:16" x14ac:dyDescent="0.2">
      <c r="B19" s="7" t="s">
        <v>14</v>
      </c>
      <c r="C19" s="42"/>
      <c r="D19" s="42"/>
      <c r="E19" s="42"/>
      <c r="F19" s="42"/>
      <c r="G19" s="42"/>
      <c r="H19" s="42"/>
      <c r="I19" s="42"/>
      <c r="J19" s="42"/>
      <c r="K19" s="42"/>
      <c r="L19" s="42"/>
      <c r="M19" s="42"/>
      <c r="N19" s="42"/>
      <c r="O19" s="43"/>
      <c r="P19" s="43"/>
    </row>
    <row r="20" spans="2:16" x14ac:dyDescent="0.2">
      <c r="B20" s="44" t="s">
        <v>15</v>
      </c>
      <c r="C20" s="15">
        <v>6</v>
      </c>
      <c r="D20" s="15">
        <v>3</v>
      </c>
      <c r="E20" s="15">
        <v>6</v>
      </c>
      <c r="F20" s="15">
        <v>6</v>
      </c>
      <c r="G20" s="15">
        <v>10</v>
      </c>
      <c r="H20" s="15">
        <v>9</v>
      </c>
      <c r="I20" s="15">
        <v>8</v>
      </c>
      <c r="J20" s="15">
        <v>4</v>
      </c>
      <c r="K20" s="15">
        <v>7</v>
      </c>
      <c r="L20" s="15">
        <v>9</v>
      </c>
      <c r="M20" s="15">
        <v>4</v>
      </c>
      <c r="N20" s="15">
        <v>5</v>
      </c>
      <c r="O20" s="45"/>
      <c r="P20" s="45">
        <f>IF(SUM(C20:N20),SUM(C20:N20),"")</f>
        <v>77</v>
      </c>
    </row>
    <row r="21" spans="2:16" x14ac:dyDescent="0.2">
      <c r="B21" s="7" t="s">
        <v>16</v>
      </c>
      <c r="C21" s="16">
        <v>10</v>
      </c>
      <c r="D21" s="16">
        <v>0</v>
      </c>
      <c r="E21" s="16">
        <v>0</v>
      </c>
      <c r="F21" s="16">
        <v>0</v>
      </c>
      <c r="G21" s="16">
        <v>0</v>
      </c>
      <c r="H21" s="16">
        <v>0</v>
      </c>
      <c r="I21" s="16">
        <v>0</v>
      </c>
      <c r="J21" s="16">
        <v>0</v>
      </c>
      <c r="K21" s="16">
        <v>5</v>
      </c>
      <c r="L21" s="16">
        <v>0</v>
      </c>
      <c r="M21" s="16">
        <v>0</v>
      </c>
      <c r="N21" s="16">
        <v>0</v>
      </c>
      <c r="O21" s="46"/>
      <c r="P21" s="46">
        <f>IF(SUM(C21:N21),SUM(C21:N21),"")</f>
        <v>15</v>
      </c>
    </row>
    <row r="22" spans="2:16" x14ac:dyDescent="0.2">
      <c r="B22" s="29" t="s">
        <v>17</v>
      </c>
      <c r="C22" s="12">
        <v>0</v>
      </c>
      <c r="D22" s="12">
        <v>0</v>
      </c>
      <c r="E22" s="12">
        <v>0</v>
      </c>
      <c r="F22" s="12">
        <v>0</v>
      </c>
      <c r="G22" s="12">
        <v>0</v>
      </c>
      <c r="H22" s="12">
        <v>0</v>
      </c>
      <c r="I22" s="12">
        <v>0</v>
      </c>
      <c r="J22" s="12">
        <v>0</v>
      </c>
      <c r="K22" s="12">
        <v>0</v>
      </c>
      <c r="L22" s="12">
        <v>0</v>
      </c>
      <c r="M22" s="12">
        <v>0</v>
      </c>
      <c r="N22" s="12">
        <v>0</v>
      </c>
      <c r="O22" s="37"/>
      <c r="P22" s="37" t="str">
        <f>IF(SUM(C22:N22),SUM(C22:N22),"")</f>
        <v/>
      </c>
    </row>
    <row r="23" spans="2:16" x14ac:dyDescent="0.2">
      <c r="B23" s="7" t="s">
        <v>18</v>
      </c>
      <c r="C23" s="17">
        <f t="shared" ref="C23:N23" si="4">IF(SUM(C20:C22),SUM(C20:C22),"")</f>
        <v>16</v>
      </c>
      <c r="D23" s="17">
        <f t="shared" si="4"/>
        <v>3</v>
      </c>
      <c r="E23" s="17">
        <f t="shared" si="4"/>
        <v>6</v>
      </c>
      <c r="F23" s="17">
        <f t="shared" si="4"/>
        <v>6</v>
      </c>
      <c r="G23" s="17">
        <f t="shared" si="4"/>
        <v>10</v>
      </c>
      <c r="H23" s="17">
        <f t="shared" si="4"/>
        <v>9</v>
      </c>
      <c r="I23" s="17">
        <f t="shared" si="4"/>
        <v>8</v>
      </c>
      <c r="J23" s="17">
        <f t="shared" si="4"/>
        <v>4</v>
      </c>
      <c r="K23" s="17">
        <f t="shared" si="4"/>
        <v>12</v>
      </c>
      <c r="L23" s="17">
        <f t="shared" si="4"/>
        <v>9</v>
      </c>
      <c r="M23" s="17">
        <f t="shared" si="4"/>
        <v>4</v>
      </c>
      <c r="N23" s="17">
        <f t="shared" si="4"/>
        <v>5</v>
      </c>
      <c r="O23" s="31"/>
      <c r="P23" s="31">
        <f>IF(SUM(C23:N23),SUM(C23:N23),"")</f>
        <v>92</v>
      </c>
    </row>
    <row r="24" spans="2:16" x14ac:dyDescent="0.2">
      <c r="B24" s="47" t="s">
        <v>19</v>
      </c>
      <c r="C24" s="32">
        <f t="shared" ref="C24:N24" si="5">IF(OR(ISNUMBER(C18),ISNUMBER(C23)),SUM(C18)+SUM(C23),"")</f>
        <v>891</v>
      </c>
      <c r="D24" s="32">
        <f t="shared" si="5"/>
        <v>928</v>
      </c>
      <c r="E24" s="32">
        <f t="shared" si="5"/>
        <v>895</v>
      </c>
      <c r="F24" s="32">
        <f t="shared" si="5"/>
        <v>889</v>
      </c>
      <c r="G24" s="32">
        <f t="shared" si="5"/>
        <v>939</v>
      </c>
      <c r="H24" s="32">
        <f t="shared" si="5"/>
        <v>952</v>
      </c>
      <c r="I24" s="32">
        <f t="shared" si="5"/>
        <v>927</v>
      </c>
      <c r="J24" s="32">
        <f t="shared" si="5"/>
        <v>920</v>
      </c>
      <c r="K24" s="32">
        <f t="shared" si="5"/>
        <v>909</v>
      </c>
      <c r="L24" s="32">
        <f t="shared" si="5"/>
        <v>977</v>
      </c>
      <c r="M24" s="32">
        <f t="shared" si="5"/>
        <v>927</v>
      </c>
      <c r="N24" s="32">
        <f t="shared" si="5"/>
        <v>917</v>
      </c>
      <c r="O24" s="33"/>
      <c r="P24" s="32">
        <f>IF(OR(ISNUMBER(P18),ISNUMBER(P23)),SUM(P18)+SUM(P23),"")</f>
        <v>917</v>
      </c>
    </row>
    <row r="27" spans="2:16" x14ac:dyDescent="0.2">
      <c r="B27" s="48"/>
      <c r="C27" s="49"/>
      <c r="D27" s="49"/>
      <c r="E27" s="49"/>
      <c r="F27" s="49"/>
      <c r="G27" s="49"/>
      <c r="H27" s="49"/>
      <c r="I27" s="49"/>
      <c r="J27" s="49"/>
      <c r="K27" s="49"/>
      <c r="L27" s="49"/>
      <c r="M27" s="49"/>
      <c r="N27" s="49"/>
      <c r="O27" s="49"/>
      <c r="P27" s="49"/>
    </row>
    <row r="198" spans="42:53" x14ac:dyDescent="0.2">
      <c r="AP198" s="18" t="s">
        <v>20</v>
      </c>
      <c r="AQ198" s="19"/>
      <c r="AR198" s="19"/>
      <c r="AS198" s="19"/>
      <c r="AT198" s="19"/>
      <c r="AU198" s="19"/>
      <c r="AV198" s="19"/>
      <c r="AW198" s="19"/>
      <c r="AX198" s="19"/>
      <c r="AY198" s="19"/>
      <c r="AZ198" s="19"/>
      <c r="BA198" s="20"/>
    </row>
    <row r="199" spans="42:53" x14ac:dyDescent="0.2">
      <c r="AP199" s="21" t="s">
        <v>21</v>
      </c>
      <c r="AQ199" s="22" t="s">
        <v>22</v>
      </c>
      <c r="AR199" s="22" t="s">
        <v>23</v>
      </c>
      <c r="AS199" s="22" t="s">
        <v>24</v>
      </c>
      <c r="AT199" s="22" t="s">
        <v>25</v>
      </c>
      <c r="AU199" s="22" t="s">
        <v>26</v>
      </c>
      <c r="AV199" s="22" t="s">
        <v>1</v>
      </c>
      <c r="AW199" s="22" t="s">
        <v>27</v>
      </c>
      <c r="AX199" s="22" t="s">
        <v>28</v>
      </c>
      <c r="AY199" s="22" t="s">
        <v>29</v>
      </c>
      <c r="AZ199" s="22" t="s">
        <v>30</v>
      </c>
      <c r="BA199" s="23" t="s">
        <v>31</v>
      </c>
    </row>
    <row r="200" spans="42:53" x14ac:dyDescent="0.2">
      <c r="AP200" s="24">
        <f>MATCH(PROPER(LEFT(TRIM(C7),3)),AP199:BA199,0)-1</f>
        <v>6</v>
      </c>
      <c r="AQ200" s="25">
        <f t="shared" ref="AQ200:BA200" si="6">IF(AP200=11,0,AP200+1)</f>
        <v>7</v>
      </c>
      <c r="AR200" s="25">
        <f t="shared" si="6"/>
        <v>8</v>
      </c>
      <c r="AS200" s="25">
        <f t="shared" si="6"/>
        <v>9</v>
      </c>
      <c r="AT200" s="25">
        <f t="shared" si="6"/>
        <v>10</v>
      </c>
      <c r="AU200" s="25">
        <f t="shared" si="6"/>
        <v>11</v>
      </c>
      <c r="AV200" s="25">
        <f t="shared" si="6"/>
        <v>0</v>
      </c>
      <c r="AW200" s="25">
        <f t="shared" si="6"/>
        <v>1</v>
      </c>
      <c r="AX200" s="25">
        <f t="shared" si="6"/>
        <v>2</v>
      </c>
      <c r="AY200" s="25">
        <f t="shared" si="6"/>
        <v>3</v>
      </c>
      <c r="AZ200" s="25">
        <f t="shared" si="6"/>
        <v>4</v>
      </c>
      <c r="BA200" s="26">
        <f t="shared" si="6"/>
        <v>5</v>
      </c>
    </row>
  </sheetData>
  <mergeCells count="1">
    <mergeCell ref="B27:P27"/>
  </mergeCells>
  <phoneticPr fontId="0" type="noConversion"/>
  <printOptions horizontalCentered="1"/>
  <pageMargins left="0.23622047244094491" right="0.23622047244094491" top="0.74803149606299213" bottom="0.74803149606299213" header="0.23622047244094491" footer="0.51181102362204722"/>
  <pageSetup orientation="portrait" horizontalDpi="4294967294" verticalDpi="300"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2F767FA5-F195-4516-8AD6-C4FB303514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Cash Budget</vt:lpstr>
      <vt:lpstr>'Cash Budget'!Print_Area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dc:description/>
  <cp:lastModifiedBy/>
  <dcterms:created xsi:type="dcterms:W3CDTF">2014-10-25T20:55:04Z</dcterms:created>
  <dcterms:modified xsi:type="dcterms:W3CDTF">2014-10-25T20:55:04Z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TC018775049991</vt:lpwstr>
  </property>
</Properties>
</file>