
<file path=[Content_Types].xml><?xml version="1.0" encoding="utf-8"?>
<Types xmlns="http://schemas.openxmlformats.org/package/2006/content-types"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data4.xml" ContentType="application/vnd.openxmlformats-officedocument.drawingml.diagramData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iagrams/data2.xml" ContentType="application/vnd.openxmlformats-officedocument.drawingml.diagramData+xml"/>
  <Override PartName="/xl/diagrams/data3.xml" ContentType="application/vnd.openxmlformats-officedocument.drawingml.diagramData+xml"/>
  <Override PartName="/xl/diagrams/colors3.xml" ContentType="application/vnd.openxmlformats-officedocument.drawingml.diagramColors+xml"/>
  <Override PartName="/xl/diagrams/colors4.xml" ContentType="application/vnd.openxmlformats-officedocument.drawingml.diagramColors+xml"/>
  <Override PartName="/xl/diagrams/colors5.xml" ContentType="application/vnd.openxmlformats-officedocument.drawingml.diagramColors+xml"/>
  <Override PartName="/customXml/itemProps1.xml" ContentType="application/vnd.openxmlformats-officedocument.customXmlProperti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iagrams/data1.xml" ContentType="application/vnd.openxmlformats-officedocument.drawingml.diagramData+xml"/>
  <Override PartName="/xl/diagrams/colors1.xml" ContentType="application/vnd.openxmlformats-officedocument.drawingml.diagramColors+xml"/>
  <Override PartName="/xl/diagrams/colors2.xml" ContentType="application/vnd.openxmlformats-officedocument.drawingml.diagramColors+xml"/>
  <Override PartName="/xl/diagrams/drawing4.xml" ContentType="application/vnd.ms-office.drawingml.diagramDrawing+xml"/>
  <Override PartName="/xl/diagrams/drawing5.xml" ContentType="application/vnd.ms-office.drawingml.diagram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pivotCache/pivotCacheDefinition4.xml" ContentType="application/vnd.openxmlformats-officedocument.spreadsheetml.pivotCacheDefinition+xml"/>
  <Override PartName="/xl/diagrams/drawing1.xml" ContentType="application/vnd.ms-office.drawingml.diagramDrawing+xml"/>
  <Override PartName="/xl/diagrams/drawing2.xml" ContentType="application/vnd.ms-office.drawingml.diagramDrawing+xml"/>
  <Override PartName="/xl/diagrams/drawing3.xml" ContentType="application/vnd.ms-office.drawingml.diagramDrawing+xml"/>
  <Override PartName="/docProps/app.xml" ContentType="application/vnd.openxmlformats-officedocument.extended-properties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pivotCache/pivotCacheRecords3.xml" ContentType="application/vnd.openxmlformats-officedocument.spreadsheetml.pivotCacheRecords+xml"/>
  <Override PartName="/xl/pivotCache/pivotCacheRecords4.xml" ContentType="application/vnd.openxmlformats-officedocument.spreadsheetml.pivotCacheRecords+xml"/>
  <Override PartName="/xl/sharedStrings.xml" ContentType="application/vnd.openxmlformats-officedocument.spreadsheetml.sharedStrings+xml"/>
  <Override PartName="/xl/diagrams/layout4.xml" ContentType="application/vnd.openxmlformats-officedocument.drawingml.diagramLayout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diagrams/layout2.xml" ContentType="application/vnd.openxmlformats-officedocument.drawingml.diagramLayout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quickStyle4.xml" ContentType="application/vnd.openxmlformats-officedocument.drawingml.diagramStyle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diagrams/quickStyle2.xml" ContentType="application/vnd.openxmlformats-officedocument.drawingml.diagramStyle+xml"/>
  <Override PartName="/xl/diagrams/data5.xml" ContentType="application/vnd.openxmlformats-officedocument.drawingml.diagramData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60" windowWidth="7920" windowHeight="9420"/>
  </bookViews>
  <sheets>
    <sheet name="2007 Rugby Dün. Kup. İzleyicisi" sheetId="2" r:id="rId1"/>
  </sheets>
  <definedNames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3000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_xlnm.Print_Area" localSheetId="0">'2007 Rugby Dün. Kup. İzleyicisi'!$A$1:$R$69</definedName>
  </definedNames>
  <calcPr calcId="145621"/>
  <pivotCaches>
    <pivotCache cacheId="5" r:id="rId2"/>
    <pivotCache cacheId="6" r:id="rId3"/>
    <pivotCache cacheId="7" r:id="rId4"/>
    <pivotCache cacheId="8" r:id="rId5"/>
  </pivotCaches>
</workbook>
</file>

<file path=xl/calcChain.xml><?xml version="1.0" encoding="utf-8"?>
<calcChain xmlns="http://schemas.openxmlformats.org/spreadsheetml/2006/main">
  <c r="AL7" i="2"/>
  <c r="AM7"/>
  <c r="AS7" s="1"/>
  <c r="AY7" s="1"/>
  <c r="BE7" s="1"/>
  <c r="BK7" s="1"/>
  <c r="BQ7" s="1"/>
  <c r="BY7" s="1"/>
  <c r="CG7" s="1"/>
  <c r="CO7" s="1"/>
  <c r="CW7" s="1"/>
  <c r="DE7" s="1"/>
  <c r="AN7"/>
  <c r="AO7"/>
  <c r="AU7" s="1"/>
  <c r="BA7" s="1"/>
  <c r="BG7" s="1"/>
  <c r="BM7" s="1"/>
  <c r="BS7" s="1"/>
  <c r="CA7" s="1"/>
  <c r="CI7" s="1"/>
  <c r="CQ7" s="1"/>
  <c r="CY7" s="1"/>
  <c r="DG7" s="1"/>
  <c r="AP7"/>
  <c r="AR7"/>
  <c r="AX7" s="1"/>
  <c r="BD7" s="1"/>
  <c r="BJ7" s="1"/>
  <c r="BP7" s="1"/>
  <c r="BX7" s="1"/>
  <c r="CF7" s="1"/>
  <c r="CN7" s="1"/>
  <c r="CV7" s="1"/>
  <c r="DD7" s="1"/>
  <c r="AT7"/>
  <c r="AZ7" s="1"/>
  <c r="BF7" s="1"/>
  <c r="BL7" s="1"/>
  <c r="BR7" s="1"/>
  <c r="BZ7" s="1"/>
  <c r="CH7" s="1"/>
  <c r="CP7" s="1"/>
  <c r="CX7" s="1"/>
  <c r="DF7" s="1"/>
  <c r="AV7"/>
  <c r="BB7" s="1"/>
  <c r="BH7" s="1"/>
  <c r="BN7" s="1"/>
  <c r="BT7" s="1"/>
  <c r="CB7" s="1"/>
  <c r="CJ7" s="1"/>
  <c r="CR7" s="1"/>
  <c r="CZ7" s="1"/>
  <c r="DH7" s="1"/>
  <c r="AL20"/>
  <c r="AR20" s="1"/>
  <c r="AX20" s="1"/>
  <c r="BD20" s="1"/>
  <c r="BJ20" s="1"/>
  <c r="BP20" s="1"/>
  <c r="BX20" s="1"/>
  <c r="CF20" s="1"/>
  <c r="CN20" s="1"/>
  <c r="CV20" s="1"/>
  <c r="DD20" s="1"/>
  <c r="AM20"/>
  <c r="AN20"/>
  <c r="AT20" s="1"/>
  <c r="AZ20" s="1"/>
  <c r="BF20" s="1"/>
  <c r="BL20" s="1"/>
  <c r="BR20" s="1"/>
  <c r="BZ20" s="1"/>
  <c r="CH20" s="1"/>
  <c r="CP20" s="1"/>
  <c r="CX20" s="1"/>
  <c r="DF20" s="1"/>
  <c r="AO20"/>
  <c r="AP20"/>
  <c r="AV20" s="1"/>
  <c r="BB20" s="1"/>
  <c r="BH20" s="1"/>
  <c r="BN20" s="1"/>
  <c r="BT20" s="1"/>
  <c r="CB20" s="1"/>
  <c r="CJ20" s="1"/>
  <c r="CR20" s="1"/>
  <c r="CZ20" s="1"/>
  <c r="DH20" s="1"/>
  <c r="AS20"/>
  <c r="AY20" s="1"/>
  <c r="BE20" s="1"/>
  <c r="BK20" s="1"/>
  <c r="BQ20" s="1"/>
  <c r="BY20" s="1"/>
  <c r="CG20" s="1"/>
  <c r="CO20" s="1"/>
  <c r="CW20" s="1"/>
  <c r="DE20" s="1"/>
  <c r="AU20"/>
  <c r="BA20" s="1"/>
  <c r="BG20" s="1"/>
  <c r="BM20" s="1"/>
  <c r="BS20" s="1"/>
  <c r="CA20" s="1"/>
  <c r="CI20" s="1"/>
  <c r="CQ20" s="1"/>
  <c r="CY20" s="1"/>
  <c r="DG20" s="1"/>
  <c r="I57"/>
  <c r="I56"/>
  <c r="I55"/>
  <c r="I54"/>
  <c r="I53"/>
  <c r="I52"/>
  <c r="I51"/>
  <c r="D57"/>
  <c r="D56"/>
  <c r="D55"/>
  <c r="D54"/>
  <c r="D53"/>
  <c r="D52"/>
  <c r="D51"/>
  <c r="D50"/>
  <c r="I44"/>
  <c r="I43"/>
  <c r="I42"/>
  <c r="I41"/>
  <c r="I40"/>
  <c r="I39"/>
  <c r="I38"/>
  <c r="D44"/>
  <c r="D43"/>
  <c r="D42"/>
  <c r="D41"/>
  <c r="D40"/>
  <c r="D39"/>
  <c r="D38"/>
  <c r="D37"/>
  <c r="I31"/>
  <c r="I30"/>
  <c r="I28"/>
  <c r="I27"/>
  <c r="I26"/>
  <c r="I25"/>
  <c r="D31"/>
  <c r="D30"/>
  <c r="D29"/>
  <c r="D28"/>
  <c r="D27"/>
  <c r="D26"/>
  <c r="D25"/>
  <c r="D24"/>
  <c r="I29" s="1"/>
  <c r="I18"/>
  <c r="I17"/>
  <c r="I15"/>
  <c r="I14"/>
  <c r="I13"/>
  <c r="I12"/>
  <c r="D18"/>
  <c r="D17"/>
  <c r="D16"/>
  <c r="D15"/>
  <c r="D14"/>
  <c r="D13"/>
  <c r="D12"/>
  <c r="D11"/>
  <c r="I16" s="1"/>
  <c r="DH57" l="1"/>
  <c r="AV57" s="1"/>
  <c r="DG57"/>
  <c r="AU57" s="1"/>
  <c r="DF57"/>
  <c r="AT57" s="1"/>
  <c r="DE57"/>
  <c r="AS57" s="1"/>
  <c r="DD57"/>
  <c r="AR57" s="1"/>
  <c r="CZ57"/>
  <c r="AP57" s="1"/>
  <c r="CY57"/>
  <c r="AO57" s="1"/>
  <c r="CX57"/>
  <c r="AN57" s="1"/>
  <c r="CW57"/>
  <c r="AM57" s="1"/>
  <c r="CV57"/>
  <c r="AL57" s="1"/>
  <c r="DH56"/>
  <c r="AV56" s="1"/>
  <c r="DG56"/>
  <c r="AU56" s="1"/>
  <c r="DF56"/>
  <c r="AT56" s="1"/>
  <c r="DE56"/>
  <c r="AS56" s="1"/>
  <c r="DD56"/>
  <c r="AR56" s="1"/>
  <c r="CZ56"/>
  <c r="AP56" s="1"/>
  <c r="CY56"/>
  <c r="AO56" s="1"/>
  <c r="CX56"/>
  <c r="AN56" s="1"/>
  <c r="CW56"/>
  <c r="AM56" s="1"/>
  <c r="CV56"/>
  <c r="AL56" s="1"/>
  <c r="DH55"/>
  <c r="AV55" s="1"/>
  <c r="DG55"/>
  <c r="AU55" s="1"/>
  <c r="DF55"/>
  <c r="AT55" s="1"/>
  <c r="DE55"/>
  <c r="AS55" s="1"/>
  <c r="DD55"/>
  <c r="AR55" s="1"/>
  <c r="CZ55"/>
  <c r="AP55" s="1"/>
  <c r="CY55"/>
  <c r="AO55" s="1"/>
  <c r="CX55"/>
  <c r="AN55" s="1"/>
  <c r="CW55"/>
  <c r="AM55" s="1"/>
  <c r="CV55"/>
  <c r="AL55" s="1"/>
  <c r="DH54"/>
  <c r="AV54" s="1"/>
  <c r="DG54"/>
  <c r="AU54" s="1"/>
  <c r="DF54"/>
  <c r="AT54" s="1"/>
  <c r="DE54"/>
  <c r="AS54" s="1"/>
  <c r="DD54"/>
  <c r="AR54" s="1"/>
  <c r="CZ54"/>
  <c r="AP54" s="1"/>
  <c r="CY54"/>
  <c r="AO54" s="1"/>
  <c r="CX54"/>
  <c r="AN54" s="1"/>
  <c r="CW54"/>
  <c r="AM54" s="1"/>
  <c r="CV54"/>
  <c r="AL54" s="1"/>
  <c r="DH53"/>
  <c r="AV53" s="1"/>
  <c r="DG53"/>
  <c r="AU53" s="1"/>
  <c r="DF53"/>
  <c r="AT53" s="1"/>
  <c r="DE53"/>
  <c r="AS53" s="1"/>
  <c r="DD53"/>
  <c r="AR53" s="1"/>
  <c r="CZ53"/>
  <c r="AP53" s="1"/>
  <c r="CY53"/>
  <c r="AO53" s="1"/>
  <c r="CX53"/>
  <c r="AN53" s="1"/>
  <c r="CW53"/>
  <c r="AM53" s="1"/>
  <c r="CV53"/>
  <c r="AL53" s="1"/>
  <c r="DH52"/>
  <c r="AV52" s="1"/>
  <c r="DG52"/>
  <c r="AU52" s="1"/>
  <c r="DF52"/>
  <c r="AT52" s="1"/>
  <c r="DE52"/>
  <c r="AS52" s="1"/>
  <c r="DD52"/>
  <c r="AR52" s="1"/>
  <c r="CZ52"/>
  <c r="AP52" s="1"/>
  <c r="CY52"/>
  <c r="AO52" s="1"/>
  <c r="CX52"/>
  <c r="AN52" s="1"/>
  <c r="CW52"/>
  <c r="AM52" s="1"/>
  <c r="CV52"/>
  <c r="AL52" s="1"/>
  <c r="CR52"/>
  <c r="CI52"/>
  <c r="CH52"/>
  <c r="CG52"/>
  <c r="CF52"/>
  <c r="DH51"/>
  <c r="AV51" s="1"/>
  <c r="DG51"/>
  <c r="AU51" s="1"/>
  <c r="DF51"/>
  <c r="AT51" s="1"/>
  <c r="DE51"/>
  <c r="AS51" s="1"/>
  <c r="DD51"/>
  <c r="AR51" s="1"/>
  <c r="CZ51"/>
  <c r="AP51" s="1"/>
  <c r="CY51"/>
  <c r="AO51" s="1"/>
  <c r="CX51"/>
  <c r="AN51" s="1"/>
  <c r="CW51"/>
  <c r="AM51" s="1"/>
  <c r="CV51"/>
  <c r="AL51" s="1"/>
  <c r="CQ51"/>
  <c r="CJ51"/>
  <c r="CH51"/>
  <c r="CG51"/>
  <c r="CF51"/>
  <c r="DH50"/>
  <c r="AV50" s="1"/>
  <c r="DG50"/>
  <c r="AU50" s="1"/>
  <c r="DF50"/>
  <c r="AT50" s="1"/>
  <c r="DE50"/>
  <c r="AS50" s="1"/>
  <c r="DD50"/>
  <c r="AR50" s="1"/>
  <c r="CZ50"/>
  <c r="AP50" s="1"/>
  <c r="CY50"/>
  <c r="AO50" s="1"/>
  <c r="CX50"/>
  <c r="AN50" s="1"/>
  <c r="CW50"/>
  <c r="AM50" s="1"/>
  <c r="CV50"/>
  <c r="AL50" s="1"/>
  <c r="CP50"/>
  <c r="CJ50"/>
  <c r="CI50"/>
  <c r="CG50"/>
  <c r="CF50"/>
  <c r="DH49"/>
  <c r="AV49" s="1"/>
  <c r="DG49"/>
  <c r="AU49" s="1"/>
  <c r="DF49"/>
  <c r="AT49" s="1"/>
  <c r="DE49"/>
  <c r="AS49" s="1"/>
  <c r="DD49"/>
  <c r="AR49" s="1"/>
  <c r="CZ49"/>
  <c r="AP49" s="1"/>
  <c r="CY49"/>
  <c r="AO49" s="1"/>
  <c r="CX49"/>
  <c r="AN49" s="1"/>
  <c r="CW49"/>
  <c r="AM49" s="1"/>
  <c r="CV49"/>
  <c r="AL49" s="1"/>
  <c r="CO49"/>
  <c r="CJ49"/>
  <c r="CI49"/>
  <c r="CH49"/>
  <c r="CF49"/>
  <c r="DH48"/>
  <c r="AV48" s="1"/>
  <c r="DG48"/>
  <c r="AU48" s="1"/>
  <c r="DF48"/>
  <c r="AT48" s="1"/>
  <c r="DE48"/>
  <c r="AS48" s="1"/>
  <c r="DD48"/>
  <c r="AR48" s="1"/>
  <c r="CZ48"/>
  <c r="AP48" s="1"/>
  <c r="CY48"/>
  <c r="AO48" s="1"/>
  <c r="CX48"/>
  <c r="AN48" s="1"/>
  <c r="CW48"/>
  <c r="AM48" s="1"/>
  <c r="CV48"/>
  <c r="AL48" s="1"/>
  <c r="CN48"/>
  <c r="CJ48"/>
  <c r="CI48"/>
  <c r="CH48"/>
  <c r="CG48"/>
  <c r="DH44"/>
  <c r="AV44" s="1"/>
  <c r="DG44"/>
  <c r="AU44" s="1"/>
  <c r="DF44"/>
  <c r="AT44" s="1"/>
  <c r="DE44"/>
  <c r="AS44" s="1"/>
  <c r="DD44"/>
  <c r="AR44" s="1"/>
  <c r="CZ44"/>
  <c r="AP44" s="1"/>
  <c r="CY44"/>
  <c r="AO44" s="1"/>
  <c r="CX44"/>
  <c r="AN44" s="1"/>
  <c r="CW44"/>
  <c r="AM44" s="1"/>
  <c r="CV44"/>
  <c r="AL44" s="1"/>
  <c r="DH43"/>
  <c r="AV43" s="1"/>
  <c r="DG43"/>
  <c r="AU43" s="1"/>
  <c r="DF43"/>
  <c r="AT43" s="1"/>
  <c r="DE43"/>
  <c r="AS43" s="1"/>
  <c r="DD43"/>
  <c r="AR43" s="1"/>
  <c r="CZ43"/>
  <c r="AP43" s="1"/>
  <c r="CY43"/>
  <c r="AO43" s="1"/>
  <c r="CX43"/>
  <c r="AN43" s="1"/>
  <c r="CW43"/>
  <c r="AM43" s="1"/>
  <c r="CV43"/>
  <c r="AL43" s="1"/>
  <c r="DH42"/>
  <c r="AV42" s="1"/>
  <c r="DG42"/>
  <c r="AU42" s="1"/>
  <c r="DF42"/>
  <c r="AT42" s="1"/>
  <c r="DE42"/>
  <c r="AS42" s="1"/>
  <c r="DD42"/>
  <c r="AR42" s="1"/>
  <c r="CZ42"/>
  <c r="AP42" s="1"/>
  <c r="CY42"/>
  <c r="AO42" s="1"/>
  <c r="CX42"/>
  <c r="AN42" s="1"/>
  <c r="CW42"/>
  <c r="AM42" s="1"/>
  <c r="CV42"/>
  <c r="AL42" s="1"/>
  <c r="DH41"/>
  <c r="AV41" s="1"/>
  <c r="DG41"/>
  <c r="AU41" s="1"/>
  <c r="DF41"/>
  <c r="AT41" s="1"/>
  <c r="DE41"/>
  <c r="AS41" s="1"/>
  <c r="DD41"/>
  <c r="AR41" s="1"/>
  <c r="CZ41"/>
  <c r="AP41" s="1"/>
  <c r="CY41"/>
  <c r="AO41" s="1"/>
  <c r="CX41"/>
  <c r="AN41" s="1"/>
  <c r="CW41"/>
  <c r="AM41" s="1"/>
  <c r="CV41"/>
  <c r="AL41" s="1"/>
  <c r="DH40"/>
  <c r="AV40" s="1"/>
  <c r="DG40"/>
  <c r="AU40" s="1"/>
  <c r="DF40"/>
  <c r="AT40" s="1"/>
  <c r="DE40"/>
  <c r="AS40" s="1"/>
  <c r="DD40"/>
  <c r="AR40" s="1"/>
  <c r="CZ40"/>
  <c r="AP40" s="1"/>
  <c r="CY40"/>
  <c r="AO40" s="1"/>
  <c r="CX40"/>
  <c r="AN40" s="1"/>
  <c r="CW40"/>
  <c r="AM40" s="1"/>
  <c r="CV40"/>
  <c r="AL40" s="1"/>
  <c r="DH39"/>
  <c r="AV39" s="1"/>
  <c r="DG39"/>
  <c r="AU39" s="1"/>
  <c r="DF39"/>
  <c r="AT39" s="1"/>
  <c r="DE39"/>
  <c r="AS39" s="1"/>
  <c r="DD39"/>
  <c r="AR39" s="1"/>
  <c r="CZ39"/>
  <c r="AP39" s="1"/>
  <c r="CY39"/>
  <c r="AO39" s="1"/>
  <c r="CX39"/>
  <c r="AN39" s="1"/>
  <c r="CW39"/>
  <c r="AM39" s="1"/>
  <c r="CV39"/>
  <c r="AL39" s="1"/>
  <c r="CR39"/>
  <c r="CI39"/>
  <c r="CH39"/>
  <c r="CG39"/>
  <c r="CF39"/>
  <c r="DH38"/>
  <c r="AV38" s="1"/>
  <c r="DG38"/>
  <c r="AU38" s="1"/>
  <c r="DF38"/>
  <c r="AT38" s="1"/>
  <c r="DE38"/>
  <c r="AS38" s="1"/>
  <c r="DD38"/>
  <c r="AR38" s="1"/>
  <c r="CZ38"/>
  <c r="AP38" s="1"/>
  <c r="CY38"/>
  <c r="AO38" s="1"/>
  <c r="CX38"/>
  <c r="AN38" s="1"/>
  <c r="CW38"/>
  <c r="AM38" s="1"/>
  <c r="CV38"/>
  <c r="AL38" s="1"/>
  <c r="CQ38"/>
  <c r="CJ38"/>
  <c r="CH38"/>
  <c r="CG38"/>
  <c r="CF38"/>
  <c r="DH37"/>
  <c r="AV37" s="1"/>
  <c r="DG37"/>
  <c r="AU37" s="1"/>
  <c r="DF37"/>
  <c r="AT37" s="1"/>
  <c r="DE37"/>
  <c r="AS37" s="1"/>
  <c r="DD37"/>
  <c r="AR37" s="1"/>
  <c r="CZ37"/>
  <c r="AP37" s="1"/>
  <c r="CY37"/>
  <c r="AO37" s="1"/>
  <c r="CX37"/>
  <c r="AN37" s="1"/>
  <c r="CW37"/>
  <c r="AM37" s="1"/>
  <c r="CV37"/>
  <c r="AL37" s="1"/>
  <c r="CP37"/>
  <c r="CJ37"/>
  <c r="CI37"/>
  <c r="CG37"/>
  <c r="CF37"/>
  <c r="DH36"/>
  <c r="AV36" s="1"/>
  <c r="DG36"/>
  <c r="AU36" s="1"/>
  <c r="DF36"/>
  <c r="AT36" s="1"/>
  <c r="DE36"/>
  <c r="AS36" s="1"/>
  <c r="DD36"/>
  <c r="AR36" s="1"/>
  <c r="CZ36"/>
  <c r="AP36" s="1"/>
  <c r="CY36"/>
  <c r="AO36" s="1"/>
  <c r="CX36"/>
  <c r="AN36" s="1"/>
  <c r="CW36"/>
  <c r="AM36" s="1"/>
  <c r="CV36"/>
  <c r="AL36" s="1"/>
  <c r="CO36"/>
  <c r="CJ36"/>
  <c r="CI36"/>
  <c r="CH36"/>
  <c r="CF36"/>
  <c r="DH35"/>
  <c r="AV35" s="1"/>
  <c r="DG35"/>
  <c r="AU35" s="1"/>
  <c r="DF35"/>
  <c r="AT35" s="1"/>
  <c r="DE35"/>
  <c r="AS35" s="1"/>
  <c r="DD35"/>
  <c r="AR35" s="1"/>
  <c r="CZ35"/>
  <c r="AP35" s="1"/>
  <c r="CY35"/>
  <c r="AO35" s="1"/>
  <c r="CX35"/>
  <c r="AN35" s="1"/>
  <c r="CW35"/>
  <c r="AM35" s="1"/>
  <c r="CV35"/>
  <c r="AL35" s="1"/>
  <c r="CN35"/>
  <c r="CJ35"/>
  <c r="CI35"/>
  <c r="CH35"/>
  <c r="CG35"/>
  <c r="DH31"/>
  <c r="AV31" s="1"/>
  <c r="DG31"/>
  <c r="AU31" s="1"/>
  <c r="DF31"/>
  <c r="AT31" s="1"/>
  <c r="DE31"/>
  <c r="AS31" s="1"/>
  <c r="DD31"/>
  <c r="AR31" s="1"/>
  <c r="CZ31"/>
  <c r="AP31" s="1"/>
  <c r="CY31"/>
  <c r="AO31" s="1"/>
  <c r="CX31"/>
  <c r="AN31" s="1"/>
  <c r="CW31"/>
  <c r="AM31" s="1"/>
  <c r="CV31"/>
  <c r="AL31" s="1"/>
  <c r="DH30"/>
  <c r="AV30" s="1"/>
  <c r="DG30"/>
  <c r="AU30" s="1"/>
  <c r="DF30"/>
  <c r="AT30" s="1"/>
  <c r="DE30"/>
  <c r="AS30" s="1"/>
  <c r="DD30"/>
  <c r="AR30" s="1"/>
  <c r="CZ30"/>
  <c r="AP30" s="1"/>
  <c r="CY30"/>
  <c r="AO30" s="1"/>
  <c r="CX30"/>
  <c r="AN30" s="1"/>
  <c r="CW30"/>
  <c r="AM30" s="1"/>
  <c r="CV30"/>
  <c r="AL30" s="1"/>
  <c r="DH29"/>
  <c r="AV29" s="1"/>
  <c r="DG29"/>
  <c r="AU29" s="1"/>
  <c r="DF29"/>
  <c r="AT29" s="1"/>
  <c r="DE29"/>
  <c r="AS29" s="1"/>
  <c r="DD29"/>
  <c r="AR29" s="1"/>
  <c r="CZ29"/>
  <c r="AP29" s="1"/>
  <c r="CY29"/>
  <c r="AO29" s="1"/>
  <c r="CX29"/>
  <c r="AN29" s="1"/>
  <c r="CW29"/>
  <c r="AM29" s="1"/>
  <c r="CV29"/>
  <c r="AL29" s="1"/>
  <c r="DH28"/>
  <c r="AV28" s="1"/>
  <c r="DG28"/>
  <c r="AU28" s="1"/>
  <c r="DF28"/>
  <c r="AT28" s="1"/>
  <c r="DE28"/>
  <c r="AS28" s="1"/>
  <c r="DD28"/>
  <c r="AR28" s="1"/>
  <c r="CZ28"/>
  <c r="AP28" s="1"/>
  <c r="CY28"/>
  <c r="AO28" s="1"/>
  <c r="CX28"/>
  <c r="AN28" s="1"/>
  <c r="CW28"/>
  <c r="AM28" s="1"/>
  <c r="CV28"/>
  <c r="AL28" s="1"/>
  <c r="DH27"/>
  <c r="AV27" s="1"/>
  <c r="DG27"/>
  <c r="AU27" s="1"/>
  <c r="DF27"/>
  <c r="AT27" s="1"/>
  <c r="DE27"/>
  <c r="AS27" s="1"/>
  <c r="DD27"/>
  <c r="AR27" s="1"/>
  <c r="CZ27"/>
  <c r="AP27" s="1"/>
  <c r="CY27"/>
  <c r="AO27" s="1"/>
  <c r="CX27"/>
  <c r="AN27" s="1"/>
  <c r="CW27"/>
  <c r="AM27" s="1"/>
  <c r="CV27"/>
  <c r="AL27" s="1"/>
  <c r="DH26"/>
  <c r="AV26" s="1"/>
  <c r="DG26"/>
  <c r="AU26" s="1"/>
  <c r="DF26"/>
  <c r="AT26" s="1"/>
  <c r="DE26"/>
  <c r="AS26" s="1"/>
  <c r="DD26"/>
  <c r="AR26" s="1"/>
  <c r="CZ26"/>
  <c r="AP26" s="1"/>
  <c r="CY26"/>
  <c r="AO26" s="1"/>
  <c r="CX26"/>
  <c r="AN26" s="1"/>
  <c r="CW26"/>
  <c r="AM26" s="1"/>
  <c r="CV26"/>
  <c r="AL26" s="1"/>
  <c r="CR26"/>
  <c r="CI26"/>
  <c r="CH26"/>
  <c r="CG26"/>
  <c r="CF26"/>
  <c r="DH25"/>
  <c r="AV25" s="1"/>
  <c r="DG25"/>
  <c r="AU25" s="1"/>
  <c r="DF25"/>
  <c r="AT25" s="1"/>
  <c r="DE25"/>
  <c r="AS25" s="1"/>
  <c r="DD25"/>
  <c r="AR25" s="1"/>
  <c r="CZ25"/>
  <c r="AP25" s="1"/>
  <c r="CY25"/>
  <c r="AO25" s="1"/>
  <c r="CX25"/>
  <c r="AN25" s="1"/>
  <c r="CW25"/>
  <c r="AM25" s="1"/>
  <c r="CV25"/>
  <c r="AL25" s="1"/>
  <c r="CQ25"/>
  <c r="CJ25"/>
  <c r="CH25"/>
  <c r="CG25"/>
  <c r="CF25"/>
  <c r="DH24"/>
  <c r="AV24" s="1"/>
  <c r="DG24"/>
  <c r="AU24" s="1"/>
  <c r="DF24"/>
  <c r="AT24" s="1"/>
  <c r="DE24"/>
  <c r="AS24" s="1"/>
  <c r="DD24"/>
  <c r="AR24" s="1"/>
  <c r="CZ24"/>
  <c r="AP24" s="1"/>
  <c r="CY24"/>
  <c r="AO24" s="1"/>
  <c r="CX24"/>
  <c r="AN24" s="1"/>
  <c r="CW24"/>
  <c r="AM24" s="1"/>
  <c r="CV24"/>
  <c r="AL24" s="1"/>
  <c r="CP24"/>
  <c r="CJ24"/>
  <c r="CI24"/>
  <c r="CG24"/>
  <c r="CF24"/>
  <c r="DH23"/>
  <c r="AV23" s="1"/>
  <c r="DG23"/>
  <c r="AU23" s="1"/>
  <c r="DF23"/>
  <c r="AT23" s="1"/>
  <c r="DE23"/>
  <c r="AS23" s="1"/>
  <c r="DD23"/>
  <c r="AR23" s="1"/>
  <c r="CZ23"/>
  <c r="AP23" s="1"/>
  <c r="CY23"/>
  <c r="AO23" s="1"/>
  <c r="CX23"/>
  <c r="AN23" s="1"/>
  <c r="CW23"/>
  <c r="AM23" s="1"/>
  <c r="CV23"/>
  <c r="AL23" s="1"/>
  <c r="CO23"/>
  <c r="CJ23"/>
  <c r="CI23"/>
  <c r="CH23"/>
  <c r="CF23"/>
  <c r="DH22"/>
  <c r="AV22" s="1"/>
  <c r="DG22"/>
  <c r="AU22" s="1"/>
  <c r="DF22"/>
  <c r="AT22" s="1"/>
  <c r="DE22"/>
  <c r="AS22" s="1"/>
  <c r="DD22"/>
  <c r="AR22" s="1"/>
  <c r="CZ22"/>
  <c r="AP22" s="1"/>
  <c r="CY22"/>
  <c r="AO22" s="1"/>
  <c r="CX22"/>
  <c r="AN22" s="1"/>
  <c r="CW22"/>
  <c r="AM22" s="1"/>
  <c r="CV22"/>
  <c r="AL22" s="1"/>
  <c r="CN22"/>
  <c r="CJ22"/>
  <c r="CI22"/>
  <c r="CH22"/>
  <c r="CG22"/>
  <c r="DH18"/>
  <c r="AV18" s="1"/>
  <c r="DG18"/>
  <c r="AU18" s="1"/>
  <c r="DF18"/>
  <c r="AT18" s="1"/>
  <c r="DE18"/>
  <c r="AS18" s="1"/>
  <c r="DD18"/>
  <c r="AR18" s="1"/>
  <c r="CZ18"/>
  <c r="AP18" s="1"/>
  <c r="CY18"/>
  <c r="AO18" s="1"/>
  <c r="CX18"/>
  <c r="AN18" s="1"/>
  <c r="CW18"/>
  <c r="AM18" s="1"/>
  <c r="CV18"/>
  <c r="AL18" s="1"/>
  <c r="DH17"/>
  <c r="AV17" s="1"/>
  <c r="DG17"/>
  <c r="AU17" s="1"/>
  <c r="DF17"/>
  <c r="AT17" s="1"/>
  <c r="DE17"/>
  <c r="AS17" s="1"/>
  <c r="DD17"/>
  <c r="AR17" s="1"/>
  <c r="CZ17"/>
  <c r="AP17" s="1"/>
  <c r="CY17"/>
  <c r="AO17" s="1"/>
  <c r="CX17"/>
  <c r="AN17" s="1"/>
  <c r="CW17"/>
  <c r="AM17" s="1"/>
  <c r="CV17"/>
  <c r="AL17" s="1"/>
  <c r="DH16"/>
  <c r="AV16" s="1"/>
  <c r="DG16"/>
  <c r="AU16" s="1"/>
  <c r="DF16"/>
  <c r="AT16" s="1"/>
  <c r="DE16"/>
  <c r="AS16" s="1"/>
  <c r="DD16"/>
  <c r="AR16" s="1"/>
  <c r="CZ16"/>
  <c r="AP16" s="1"/>
  <c r="CY16"/>
  <c r="AO16" s="1"/>
  <c r="CX16"/>
  <c r="AN16" s="1"/>
  <c r="CW16"/>
  <c r="AM16" s="1"/>
  <c r="CV16"/>
  <c r="AL16" s="1"/>
  <c r="DH15"/>
  <c r="AV15" s="1"/>
  <c r="DG15"/>
  <c r="AU15" s="1"/>
  <c r="DF15"/>
  <c r="AT15" s="1"/>
  <c r="DE15"/>
  <c r="AS15" s="1"/>
  <c r="DD15"/>
  <c r="AR15" s="1"/>
  <c r="CZ15"/>
  <c r="AP15" s="1"/>
  <c r="CY15"/>
  <c r="AO15" s="1"/>
  <c r="CX15"/>
  <c r="AN15" s="1"/>
  <c r="CW15"/>
  <c r="AM15" s="1"/>
  <c r="CV15"/>
  <c r="AL15" s="1"/>
  <c r="DH14"/>
  <c r="AV14" s="1"/>
  <c r="DG14"/>
  <c r="AU14" s="1"/>
  <c r="DF14"/>
  <c r="AT14" s="1"/>
  <c r="DE14"/>
  <c r="AS14" s="1"/>
  <c r="DD14"/>
  <c r="AR14" s="1"/>
  <c r="CZ14"/>
  <c r="AP14" s="1"/>
  <c r="CY14"/>
  <c r="AO14" s="1"/>
  <c r="CX14"/>
  <c r="AN14" s="1"/>
  <c r="CW14"/>
  <c r="AM14" s="1"/>
  <c r="CV14"/>
  <c r="AL14" s="1"/>
  <c r="DH13"/>
  <c r="AV13" s="1"/>
  <c r="DG13"/>
  <c r="AU13" s="1"/>
  <c r="DF13"/>
  <c r="AT13" s="1"/>
  <c r="DE13"/>
  <c r="AS13" s="1"/>
  <c r="DD13"/>
  <c r="AR13" s="1"/>
  <c r="CZ13"/>
  <c r="AP13" s="1"/>
  <c r="CY13"/>
  <c r="AO13" s="1"/>
  <c r="CX13"/>
  <c r="AN13" s="1"/>
  <c r="CW13"/>
  <c r="AM13" s="1"/>
  <c r="CV13"/>
  <c r="AL13" s="1"/>
  <c r="CR13"/>
  <c r="CI13"/>
  <c r="CH13"/>
  <c r="CG13"/>
  <c r="CF13"/>
  <c r="DH12"/>
  <c r="AV12" s="1"/>
  <c r="DG12"/>
  <c r="AU12" s="1"/>
  <c r="DF12"/>
  <c r="AT12" s="1"/>
  <c r="DE12"/>
  <c r="AS12" s="1"/>
  <c r="DD12"/>
  <c r="AR12" s="1"/>
  <c r="CZ12"/>
  <c r="AP12" s="1"/>
  <c r="CY12"/>
  <c r="AO12" s="1"/>
  <c r="CX12"/>
  <c r="AN12" s="1"/>
  <c r="CW12"/>
  <c r="AM12" s="1"/>
  <c r="CV12"/>
  <c r="AL12" s="1"/>
  <c r="CQ12"/>
  <c r="CJ12"/>
  <c r="CH12"/>
  <c r="CG12"/>
  <c r="CF12"/>
  <c r="DH11"/>
  <c r="AV11" s="1"/>
  <c r="DG11"/>
  <c r="AU11" s="1"/>
  <c r="DF11"/>
  <c r="AT11" s="1"/>
  <c r="DE11"/>
  <c r="AS11" s="1"/>
  <c r="DD11"/>
  <c r="AR11" s="1"/>
  <c r="CZ11"/>
  <c r="AP11" s="1"/>
  <c r="CY11"/>
  <c r="AO11" s="1"/>
  <c r="CX11"/>
  <c r="AN11" s="1"/>
  <c r="CW11"/>
  <c r="AM11" s="1"/>
  <c r="CV11"/>
  <c r="AL11" s="1"/>
  <c r="CP11"/>
  <c r="CJ11"/>
  <c r="CI11"/>
  <c r="CG11"/>
  <c r="CF11"/>
  <c r="DH10"/>
  <c r="AV10" s="1"/>
  <c r="DG10"/>
  <c r="AU10" s="1"/>
  <c r="DF10"/>
  <c r="AT10" s="1"/>
  <c r="DE10"/>
  <c r="AS10" s="1"/>
  <c r="DD10"/>
  <c r="AR10" s="1"/>
  <c r="CZ10"/>
  <c r="AP10" s="1"/>
  <c r="CY10"/>
  <c r="AO10" s="1"/>
  <c r="CX10"/>
  <c r="AN10" s="1"/>
  <c r="CW10"/>
  <c r="AM10" s="1"/>
  <c r="CV10"/>
  <c r="AL10" s="1"/>
  <c r="CO10"/>
  <c r="CJ10"/>
  <c r="CI10"/>
  <c r="CH10"/>
  <c r="CF10"/>
  <c r="DH9"/>
  <c r="AV9" s="1"/>
  <c r="DG9"/>
  <c r="AU9" s="1"/>
  <c r="DF9"/>
  <c r="AT9" s="1"/>
  <c r="DE9"/>
  <c r="AS9" s="1"/>
  <c r="DD9"/>
  <c r="AR9" s="1"/>
  <c r="CZ9"/>
  <c r="AP9" s="1"/>
  <c r="CY9"/>
  <c r="AO9" s="1"/>
  <c r="CX9"/>
  <c r="AN9" s="1"/>
  <c r="CW9"/>
  <c r="AM9" s="1"/>
  <c r="CV9"/>
  <c r="AL9" s="1"/>
  <c r="CN9"/>
  <c r="CJ9"/>
  <c r="CI9"/>
  <c r="CH9"/>
  <c r="CG9"/>
  <c r="W15" l="1"/>
  <c r="T15" s="1"/>
  <c r="W14"/>
  <c r="T14" s="1"/>
  <c r="W13"/>
  <c r="T13" s="1"/>
  <c r="W12"/>
  <c r="T12" s="1"/>
  <c r="W11"/>
  <c r="T11" s="1"/>
  <c r="W10"/>
  <c r="T10" s="1"/>
  <c r="W9"/>
  <c r="T9" s="1"/>
  <c r="W8"/>
  <c r="T8" s="1"/>
  <c r="CB21"/>
  <c r="BW26" s="1"/>
  <c r="CA21"/>
  <c r="BW25" s="1"/>
  <c r="BZ21"/>
  <c r="BW24" s="1"/>
  <c r="BY21"/>
  <c r="BW23" s="1"/>
  <c r="BZ23" l="1"/>
  <c r="CP23" s="1"/>
  <c r="CA23"/>
  <c r="CQ23" s="1"/>
  <c r="CB23"/>
  <c r="CR23" s="1"/>
  <c r="BY25"/>
  <c r="CO25" s="1"/>
  <c r="BZ25"/>
  <c r="CP25" s="1"/>
  <c r="CB25"/>
  <c r="CR25" s="1"/>
  <c r="BX21"/>
  <c r="BW22" s="1"/>
  <c r="BY24"/>
  <c r="CO24" s="1"/>
  <c r="CA24"/>
  <c r="CQ24" s="1"/>
  <c r="CB24"/>
  <c r="CR24" s="1"/>
  <c r="BX26"/>
  <c r="CN26" s="1"/>
  <c r="BY26"/>
  <c r="CO26" s="1"/>
  <c r="BZ26"/>
  <c r="CP26" s="1"/>
  <c r="CA26"/>
  <c r="CQ26" s="1"/>
  <c r="BY8"/>
  <c r="BW10" s="1"/>
  <c r="BZ8"/>
  <c r="BW11" s="1"/>
  <c r="CA8"/>
  <c r="BW12" s="1"/>
  <c r="CB8"/>
  <c r="BW13" s="1"/>
  <c r="BZ13" s="1"/>
  <c r="CP13" s="1"/>
  <c r="CA10"/>
  <c r="CQ10" s="1"/>
  <c r="BY11"/>
  <c r="CO11" s="1"/>
  <c r="CA11"/>
  <c r="CQ11" s="1"/>
  <c r="BY12"/>
  <c r="CO12" s="1"/>
  <c r="BZ12"/>
  <c r="CP12" s="1"/>
  <c r="CA13"/>
  <c r="CQ13" s="1"/>
  <c r="BX8"/>
  <c r="BW9" s="1"/>
  <c r="T21"/>
  <c r="T19"/>
  <c r="BA148"/>
  <c r="BA138"/>
  <c r="BA128"/>
  <c r="BA118"/>
  <c r="BA108"/>
  <c r="BA147"/>
  <c r="BA137"/>
  <c r="BA127"/>
  <c r="BA117"/>
  <c r="BA107"/>
  <c r="BA146"/>
  <c r="BA126"/>
  <c r="BA106"/>
  <c r="BA145"/>
  <c r="BA135"/>
  <c r="BA125"/>
  <c r="BA105"/>
  <c r="BA144"/>
  <c r="BA124"/>
  <c r="BA104"/>
  <c r="BA123"/>
  <c r="BA103"/>
  <c r="BA142"/>
  <c r="BA141"/>
  <c r="BA101"/>
  <c r="BA140"/>
  <c r="BA120"/>
  <c r="BA100"/>
  <c r="CA47"/>
  <c r="BW51" s="1"/>
  <c r="BY47"/>
  <c r="BW49" s="1"/>
  <c r="BX47"/>
  <c r="BW48" s="1"/>
  <c r="AP46"/>
  <c r="AV46" s="1"/>
  <c r="BB46" s="1"/>
  <c r="AO46"/>
  <c r="AU46" s="1"/>
  <c r="BA46" s="1"/>
  <c r="AN46"/>
  <c r="AT46" s="1"/>
  <c r="AZ46" s="1"/>
  <c r="AM46"/>
  <c r="AS46" s="1"/>
  <c r="AY46" s="1"/>
  <c r="AL46"/>
  <c r="AR46" s="1"/>
  <c r="AX46" s="1"/>
  <c r="AV134"/>
  <c r="AV94"/>
  <c r="AV112"/>
  <c r="AV130"/>
  <c r="AV90"/>
  <c r="AP33"/>
  <c r="AV33" s="1"/>
  <c r="BB33" s="1"/>
  <c r="AO33"/>
  <c r="AU33" s="1"/>
  <c r="BA33" s="1"/>
  <c r="AN33"/>
  <c r="AT33" s="1"/>
  <c r="AZ33" s="1"/>
  <c r="AM33"/>
  <c r="AS33" s="1"/>
  <c r="AY33" s="1"/>
  <c r="AL33"/>
  <c r="AR33" s="1"/>
  <c r="AX33" s="1"/>
  <c r="T20"/>
  <c r="T25" s="1"/>
  <c r="AQ102"/>
  <c r="AQ82"/>
  <c r="AQ101"/>
  <c r="AQ81"/>
  <c r="AQ99"/>
  <c r="AQ79"/>
  <c r="AQ94"/>
  <c r="AQ74"/>
  <c r="AQ93"/>
  <c r="BY13" l="1"/>
  <c r="CO13" s="1"/>
  <c r="CB11"/>
  <c r="CR11" s="1"/>
  <c r="CB12"/>
  <c r="CR12" s="1"/>
  <c r="BZ10"/>
  <c r="CP10" s="1"/>
  <c r="CB10"/>
  <c r="CR10" s="1"/>
  <c r="BE46"/>
  <c r="AY57"/>
  <c r="AY56"/>
  <c r="AY55"/>
  <c r="AY54"/>
  <c r="AY53"/>
  <c r="BB114" s="1"/>
  <c r="AY52"/>
  <c r="AY51"/>
  <c r="AY50"/>
  <c r="AY49"/>
  <c r="AY48"/>
  <c r="BG46"/>
  <c r="BA57"/>
  <c r="BA56"/>
  <c r="BA55"/>
  <c r="BA54"/>
  <c r="BA53"/>
  <c r="BA52"/>
  <c r="BA51"/>
  <c r="BA50"/>
  <c r="BA49"/>
  <c r="BA48"/>
  <c r="BH46"/>
  <c r="BH53" s="1"/>
  <c r="BB144" s="1"/>
  <c r="BB57"/>
  <c r="BB56"/>
  <c r="BB55"/>
  <c r="BB54"/>
  <c r="BB53"/>
  <c r="BB52"/>
  <c r="BB51"/>
  <c r="BB142" s="1"/>
  <c r="BB50"/>
  <c r="BB49"/>
  <c r="BB48"/>
  <c r="BH51"/>
  <c r="BG51"/>
  <c r="BE51"/>
  <c r="BH52"/>
  <c r="BG52"/>
  <c r="BE52"/>
  <c r="BG53"/>
  <c r="BE53"/>
  <c r="BD46"/>
  <c r="AX57"/>
  <c r="AX56"/>
  <c r="AX55"/>
  <c r="AX54"/>
  <c r="AX53"/>
  <c r="AX52"/>
  <c r="AX51"/>
  <c r="AX50"/>
  <c r="AX49"/>
  <c r="AX48"/>
  <c r="BF46"/>
  <c r="AZ57"/>
  <c r="AZ56"/>
  <c r="AZ55"/>
  <c r="AZ54"/>
  <c r="AZ53"/>
  <c r="AZ52"/>
  <c r="AZ51"/>
  <c r="AZ50"/>
  <c r="AZ49"/>
  <c r="AZ48"/>
  <c r="BE33"/>
  <c r="AY44"/>
  <c r="AY43"/>
  <c r="AY42"/>
  <c r="AY41"/>
  <c r="AY40"/>
  <c r="AY39"/>
  <c r="AY38"/>
  <c r="AY37"/>
  <c r="AY36"/>
  <c r="AY35"/>
  <c r="BG33"/>
  <c r="BA44"/>
  <c r="BA43"/>
  <c r="BA42"/>
  <c r="BA41"/>
  <c r="BA40"/>
  <c r="BA39"/>
  <c r="BA38"/>
  <c r="BA37"/>
  <c r="BA36"/>
  <c r="BA35"/>
  <c r="BH33"/>
  <c r="BB44"/>
  <c r="BB43"/>
  <c r="BB42"/>
  <c r="BB41"/>
  <c r="BB40"/>
  <c r="BB39"/>
  <c r="BB38"/>
  <c r="BB37"/>
  <c r="BB36"/>
  <c r="BB35"/>
  <c r="BH41"/>
  <c r="BG41"/>
  <c r="BE41"/>
  <c r="BD33"/>
  <c r="AX44"/>
  <c r="AX43"/>
  <c r="AX42"/>
  <c r="AX41"/>
  <c r="AX40"/>
  <c r="AX39"/>
  <c r="AX38"/>
  <c r="AX37"/>
  <c r="AX36"/>
  <c r="AX35"/>
  <c r="BF33"/>
  <c r="AZ44"/>
  <c r="AZ43"/>
  <c r="AZ42"/>
  <c r="AZ41"/>
  <c r="AZ40"/>
  <c r="AZ39"/>
  <c r="AZ38"/>
  <c r="AZ37"/>
  <c r="AZ36"/>
  <c r="AZ35"/>
  <c r="AY31"/>
  <c r="AY30"/>
  <c r="AY29"/>
  <c r="AY28"/>
  <c r="AY27"/>
  <c r="AY26"/>
  <c r="AY25"/>
  <c r="AY24"/>
  <c r="AY23"/>
  <c r="AY22"/>
  <c r="BA31"/>
  <c r="BA30"/>
  <c r="BA29"/>
  <c r="BA28"/>
  <c r="BA27"/>
  <c r="BA26"/>
  <c r="BA25"/>
  <c r="BA24"/>
  <c r="BA23"/>
  <c r="BA22"/>
  <c r="BB31"/>
  <c r="BB30"/>
  <c r="BB29"/>
  <c r="BB28"/>
  <c r="BB27"/>
  <c r="BB26"/>
  <c r="BB25"/>
  <c r="BB24"/>
  <c r="BB23"/>
  <c r="BB22"/>
  <c r="BH29"/>
  <c r="BG29"/>
  <c r="BE29"/>
  <c r="AX31"/>
  <c r="AX30"/>
  <c r="AX29"/>
  <c r="AX28"/>
  <c r="AX27"/>
  <c r="AX26"/>
  <c r="AX25"/>
  <c r="AX24"/>
  <c r="AX23"/>
  <c r="AX22"/>
  <c r="AZ31"/>
  <c r="AZ30"/>
  <c r="AZ29"/>
  <c r="AZ28"/>
  <c r="AZ27"/>
  <c r="AZ26"/>
  <c r="AZ25"/>
  <c r="AZ24"/>
  <c r="AZ23"/>
  <c r="AZ22"/>
  <c r="BX49"/>
  <c r="CN49" s="1"/>
  <c r="CA49"/>
  <c r="CQ49" s="1"/>
  <c r="BX51"/>
  <c r="CN51" s="1"/>
  <c r="BY51"/>
  <c r="CO51" s="1"/>
  <c r="BY48"/>
  <c r="CO48" s="1"/>
  <c r="CA48"/>
  <c r="CQ48" s="1"/>
  <c r="BA119"/>
  <c r="BZ47"/>
  <c r="BW50" s="1"/>
  <c r="BA139"/>
  <c r="CB47"/>
  <c r="BW52" s="1"/>
  <c r="BY22"/>
  <c r="CO22" s="1"/>
  <c r="BZ22"/>
  <c r="CP22" s="1"/>
  <c r="CA22"/>
  <c r="CQ22" s="1"/>
  <c r="CB22"/>
  <c r="CR22" s="1"/>
  <c r="BX25"/>
  <c r="CN25" s="1"/>
  <c r="CM25" s="1"/>
  <c r="AT103" s="1"/>
  <c r="BX23"/>
  <c r="CN23" s="1"/>
  <c r="CM23" s="1"/>
  <c r="AT83" s="1"/>
  <c r="CM26"/>
  <c r="AT113" s="1"/>
  <c r="BX24"/>
  <c r="CN24" s="1"/>
  <c r="CM24" s="1"/>
  <c r="AT93" s="1"/>
  <c r="BY9"/>
  <c r="CO9" s="1"/>
  <c r="BZ9"/>
  <c r="CP9" s="1"/>
  <c r="CA9"/>
  <c r="CQ9" s="1"/>
  <c r="CB9"/>
  <c r="CR9" s="1"/>
  <c r="BX13"/>
  <c r="CN13" s="1"/>
  <c r="CM13" s="1"/>
  <c r="AO100" s="1"/>
  <c r="BX12"/>
  <c r="CN12" s="1"/>
  <c r="BX11"/>
  <c r="CN11" s="1"/>
  <c r="CM11" s="1"/>
  <c r="AO80" s="1"/>
  <c r="BX10"/>
  <c r="CN10" s="1"/>
  <c r="CM10" s="1"/>
  <c r="AO70" s="1"/>
  <c r="Z25"/>
  <c r="BA113"/>
  <c r="BA114"/>
  <c r="BA116"/>
  <c r="BA136"/>
  <c r="BA110"/>
  <c r="BA130"/>
  <c r="AZ99"/>
  <c r="AZ100" s="1"/>
  <c r="AZ101" s="1"/>
  <c r="AZ102" s="1"/>
  <c r="AZ103" s="1"/>
  <c r="AZ104" s="1"/>
  <c r="BA121"/>
  <c r="BA102"/>
  <c r="BA122"/>
  <c r="AV126"/>
  <c r="BA143"/>
  <c r="BA111"/>
  <c r="AZ139"/>
  <c r="AZ140" s="1"/>
  <c r="AZ141" s="1"/>
  <c r="AZ142" s="1"/>
  <c r="AZ143" s="1"/>
  <c r="AZ144" s="1"/>
  <c r="BA131"/>
  <c r="BA132"/>
  <c r="BA133"/>
  <c r="BA134"/>
  <c r="BA115"/>
  <c r="AZ129"/>
  <c r="AZ130" s="1"/>
  <c r="AZ131" s="1"/>
  <c r="AZ132" s="1"/>
  <c r="AZ133" s="1"/>
  <c r="AZ134" s="1"/>
  <c r="AZ135" s="1"/>
  <c r="BB143"/>
  <c r="BA99"/>
  <c r="AZ109"/>
  <c r="AZ110" s="1"/>
  <c r="AZ111" s="1"/>
  <c r="AZ112" s="1"/>
  <c r="AZ113" s="1"/>
  <c r="AZ114" s="1"/>
  <c r="BA112"/>
  <c r="BB134"/>
  <c r="AZ119"/>
  <c r="AZ120" s="1"/>
  <c r="AZ121" s="1"/>
  <c r="AZ122" s="1"/>
  <c r="AZ123" s="1"/>
  <c r="AZ124" s="1"/>
  <c r="AU126"/>
  <c r="AU127" s="1"/>
  <c r="AU128" s="1"/>
  <c r="AU129" s="1"/>
  <c r="AU130" s="1"/>
  <c r="AU131" s="1"/>
  <c r="AV106"/>
  <c r="AV92"/>
  <c r="AV132"/>
  <c r="AV114"/>
  <c r="AU106"/>
  <c r="AU107" s="1"/>
  <c r="AU108" s="1"/>
  <c r="AU109" s="1"/>
  <c r="AU110" s="1"/>
  <c r="AU111" s="1"/>
  <c r="AW132"/>
  <c r="AU86"/>
  <c r="AU87" s="1"/>
  <c r="AU88" s="1"/>
  <c r="AU89" s="1"/>
  <c r="AU90" s="1"/>
  <c r="AU91" s="1"/>
  <c r="AP93"/>
  <c r="AP94" s="1"/>
  <c r="AP95" s="1"/>
  <c r="AP96" s="1"/>
  <c r="AP97" s="1"/>
  <c r="AP98" s="1"/>
  <c r="AP73"/>
  <c r="AP74" s="1"/>
  <c r="AP75" s="1"/>
  <c r="AP76" s="1"/>
  <c r="AP77" s="1"/>
  <c r="AP78" s="1"/>
  <c r="BA109"/>
  <c r="BA129"/>
  <c r="BB112"/>
  <c r="BB132"/>
  <c r="AV110"/>
  <c r="AQ73"/>
  <c r="AQ95"/>
  <c r="AQ118"/>
  <c r="AP83"/>
  <c r="AP84" s="1"/>
  <c r="AP85" s="1"/>
  <c r="AP86" s="1"/>
  <c r="AP87" s="1"/>
  <c r="AP88" s="1"/>
  <c r="AP89" s="1"/>
  <c r="AP103"/>
  <c r="AP104" s="1"/>
  <c r="AP105" s="1"/>
  <c r="AP106" s="1"/>
  <c r="AP107" s="1"/>
  <c r="AP108" s="1"/>
  <c r="AV86"/>
  <c r="AV87"/>
  <c r="AV107"/>
  <c r="AV127"/>
  <c r="AV88"/>
  <c r="AV108"/>
  <c r="AV128"/>
  <c r="AV93"/>
  <c r="AV113"/>
  <c r="AV133"/>
  <c r="AQ75"/>
  <c r="AQ113"/>
  <c r="AQ117"/>
  <c r="AQ108"/>
  <c r="AQ119"/>
  <c r="AQ121"/>
  <c r="AP113"/>
  <c r="AP114" s="1"/>
  <c r="AP115" s="1"/>
  <c r="AP116" s="1"/>
  <c r="AP117" s="1"/>
  <c r="AP118" s="1"/>
  <c r="AV97"/>
  <c r="AV117"/>
  <c r="AV98"/>
  <c r="AV99"/>
  <c r="AV119"/>
  <c r="AV89"/>
  <c r="AV109"/>
  <c r="AV129"/>
  <c r="AV120"/>
  <c r="AV101"/>
  <c r="AV121"/>
  <c r="AV102"/>
  <c r="AW102"/>
  <c r="AV103"/>
  <c r="AV123"/>
  <c r="AV124"/>
  <c r="AV125"/>
  <c r="AV95"/>
  <c r="AV115"/>
  <c r="AV135"/>
  <c r="AU96"/>
  <c r="AU97" s="1"/>
  <c r="AU98" s="1"/>
  <c r="AU99" s="1"/>
  <c r="AU100" s="1"/>
  <c r="AU101" s="1"/>
  <c r="AU103" s="1"/>
  <c r="AU104" s="1"/>
  <c r="AU105" s="1"/>
  <c r="AU116"/>
  <c r="AU117" s="1"/>
  <c r="AU118" s="1"/>
  <c r="AU119" s="1"/>
  <c r="AU120" s="1"/>
  <c r="AU121" s="1"/>
  <c r="AU122" s="1"/>
  <c r="AV111"/>
  <c r="AV131"/>
  <c r="AV91"/>
  <c r="T18"/>
  <c r="T24" s="1"/>
  <c r="Z27" s="1"/>
  <c r="AZ106"/>
  <c r="AZ107" s="1"/>
  <c r="AZ108" s="1"/>
  <c r="AZ105"/>
  <c r="AZ126"/>
  <c r="AZ127" s="1"/>
  <c r="AZ128" s="1"/>
  <c r="AZ125"/>
  <c r="AZ146"/>
  <c r="AZ147" s="1"/>
  <c r="AZ148" s="1"/>
  <c r="AZ145"/>
  <c r="AZ116"/>
  <c r="AZ117" s="1"/>
  <c r="AZ118" s="1"/>
  <c r="AZ115"/>
  <c r="AU93"/>
  <c r="AU94" s="1"/>
  <c r="AU95" s="1"/>
  <c r="AU92"/>
  <c r="AU113"/>
  <c r="AU114" s="1"/>
  <c r="AU115" s="1"/>
  <c r="AU112"/>
  <c r="AU133"/>
  <c r="AU134" s="1"/>
  <c r="AU135" s="1"/>
  <c r="AU132"/>
  <c r="AQ88"/>
  <c r="AQ78"/>
  <c r="AQ98"/>
  <c r="AQ106"/>
  <c r="AQ77"/>
  <c r="AQ97"/>
  <c r="AQ76"/>
  <c r="AQ96"/>
  <c r="AQ116"/>
  <c r="AQ87"/>
  <c r="AQ107"/>
  <c r="AP80"/>
  <c r="AP81" s="1"/>
  <c r="AP82" s="1"/>
  <c r="AP79"/>
  <c r="AP100"/>
  <c r="AP101" s="1"/>
  <c r="AP102" s="1"/>
  <c r="AP99"/>
  <c r="AP120"/>
  <c r="AP121" s="1"/>
  <c r="AP122" s="1"/>
  <c r="AP119"/>
  <c r="AP110"/>
  <c r="AP111" s="1"/>
  <c r="AP112" s="1"/>
  <c r="AP109"/>
  <c r="AU123" l="1"/>
  <c r="AU124" s="1"/>
  <c r="AU125" s="1"/>
  <c r="AZ136"/>
  <c r="AZ137" s="1"/>
  <c r="AZ138" s="1"/>
  <c r="CM12"/>
  <c r="AO90" s="1"/>
  <c r="AP90"/>
  <c r="AP91" s="1"/>
  <c r="AP92" s="1"/>
  <c r="BN46"/>
  <c r="BH57"/>
  <c r="BB148" s="1"/>
  <c r="BH56"/>
  <c r="BH55"/>
  <c r="BB146" s="1"/>
  <c r="BH54"/>
  <c r="BH50"/>
  <c r="BB141" s="1"/>
  <c r="BH49"/>
  <c r="BH48"/>
  <c r="BB139" s="1"/>
  <c r="BM46"/>
  <c r="BG57"/>
  <c r="BB138" s="1"/>
  <c r="BG56"/>
  <c r="BG55"/>
  <c r="BB136" s="1"/>
  <c r="BG54"/>
  <c r="BB135" s="1"/>
  <c r="BG50"/>
  <c r="BB131" s="1"/>
  <c r="BG49"/>
  <c r="BB130" s="1"/>
  <c r="BG48"/>
  <c r="BB129" s="1"/>
  <c r="BK46"/>
  <c r="BE57"/>
  <c r="BB118" s="1"/>
  <c r="BE56"/>
  <c r="BE55"/>
  <c r="BE54"/>
  <c r="BE50"/>
  <c r="BB111" s="1"/>
  <c r="BE49"/>
  <c r="BB110" s="1"/>
  <c r="BE48"/>
  <c r="BB109" s="1"/>
  <c r="BL46"/>
  <c r="BF57"/>
  <c r="BB128" s="1"/>
  <c r="BF56"/>
  <c r="BB127" s="1"/>
  <c r="BF55"/>
  <c r="BB126" s="1"/>
  <c r="BF54"/>
  <c r="BB125" s="1"/>
  <c r="BF50"/>
  <c r="BB121" s="1"/>
  <c r="BF49"/>
  <c r="BB120" s="1"/>
  <c r="BF48"/>
  <c r="BJ46"/>
  <c r="BD57"/>
  <c r="BB108" s="1"/>
  <c r="BD56"/>
  <c r="BB107" s="1"/>
  <c r="BD55"/>
  <c r="BB106" s="1"/>
  <c r="BD54"/>
  <c r="BB105" s="1"/>
  <c r="BD50"/>
  <c r="BB101" s="1"/>
  <c r="BD49"/>
  <c r="BD48"/>
  <c r="BB99" s="1"/>
  <c r="BD53"/>
  <c r="BB104" s="1"/>
  <c r="BF53"/>
  <c r="BB124" s="1"/>
  <c r="BD52"/>
  <c r="BB103" s="1"/>
  <c r="BF52"/>
  <c r="BB123" s="1"/>
  <c r="BD51"/>
  <c r="BB102" s="1"/>
  <c r="BF51"/>
  <c r="BB122" s="1"/>
  <c r="BN33"/>
  <c r="BH44"/>
  <c r="AW135" s="1"/>
  <c r="BH43"/>
  <c r="AW134" s="1"/>
  <c r="BH42"/>
  <c r="AW133" s="1"/>
  <c r="BH40"/>
  <c r="AW131" s="1"/>
  <c r="BH39"/>
  <c r="AW130" s="1"/>
  <c r="BH38"/>
  <c r="AW129" s="1"/>
  <c r="BH37"/>
  <c r="AW128" s="1"/>
  <c r="BH36"/>
  <c r="AW127" s="1"/>
  <c r="BH35"/>
  <c r="AW126" s="1"/>
  <c r="BM33"/>
  <c r="BG44"/>
  <c r="AW125" s="1"/>
  <c r="BG43"/>
  <c r="AW124" s="1"/>
  <c r="BG42"/>
  <c r="BG40"/>
  <c r="AW121" s="1"/>
  <c r="BG39"/>
  <c r="AW120" s="1"/>
  <c r="BG38"/>
  <c r="BG37"/>
  <c r="AW118" s="1"/>
  <c r="BG36"/>
  <c r="BG35"/>
  <c r="AW116" s="1"/>
  <c r="BK33"/>
  <c r="BE44"/>
  <c r="AW105" s="1"/>
  <c r="BE43"/>
  <c r="BE42"/>
  <c r="AW103" s="1"/>
  <c r="BE40"/>
  <c r="BE39"/>
  <c r="BE38"/>
  <c r="AW99" s="1"/>
  <c r="BE37"/>
  <c r="AW98" s="1"/>
  <c r="BE36"/>
  <c r="AW97" s="1"/>
  <c r="BE35"/>
  <c r="AW96" s="1"/>
  <c r="BL33"/>
  <c r="BF44"/>
  <c r="AW115" s="1"/>
  <c r="BF43"/>
  <c r="AW114" s="1"/>
  <c r="BF42"/>
  <c r="AW113" s="1"/>
  <c r="BF40"/>
  <c r="AW111" s="1"/>
  <c r="BF39"/>
  <c r="AW110" s="1"/>
  <c r="BF38"/>
  <c r="AW109" s="1"/>
  <c r="BF37"/>
  <c r="AW108" s="1"/>
  <c r="BF36"/>
  <c r="AW107" s="1"/>
  <c r="BF35"/>
  <c r="AW106" s="1"/>
  <c r="BJ33"/>
  <c r="BD44"/>
  <c r="AW95" s="1"/>
  <c r="BD43"/>
  <c r="BD42"/>
  <c r="AW93" s="1"/>
  <c r="BD40"/>
  <c r="AW91" s="1"/>
  <c r="BD39"/>
  <c r="AW90" s="1"/>
  <c r="BD38"/>
  <c r="AW89" s="1"/>
  <c r="BD37"/>
  <c r="AW88" s="1"/>
  <c r="BD36"/>
  <c r="AW87" s="1"/>
  <c r="BD35"/>
  <c r="AW86" s="1"/>
  <c r="BD41"/>
  <c r="BF41"/>
  <c r="AW112" s="1"/>
  <c r="BH31"/>
  <c r="BH30"/>
  <c r="AR121" s="1"/>
  <c r="BH28"/>
  <c r="BH27"/>
  <c r="BH26"/>
  <c r="BH24"/>
  <c r="AR115" s="1"/>
  <c r="BH23"/>
  <c r="BH22"/>
  <c r="BH25"/>
  <c r="BG31"/>
  <c r="AR112" s="1"/>
  <c r="BG30"/>
  <c r="BG28"/>
  <c r="BG27"/>
  <c r="BG26"/>
  <c r="BG24"/>
  <c r="BG23"/>
  <c r="BG22"/>
  <c r="BG25"/>
  <c r="AR106" s="1"/>
  <c r="BE31"/>
  <c r="BE30"/>
  <c r="BE28"/>
  <c r="BE27"/>
  <c r="BE26"/>
  <c r="BE24"/>
  <c r="BE23"/>
  <c r="BE22"/>
  <c r="BE25"/>
  <c r="BF31"/>
  <c r="BF30"/>
  <c r="AR101" s="1"/>
  <c r="BF28"/>
  <c r="AR99" s="1"/>
  <c r="BF27"/>
  <c r="AR98" s="1"/>
  <c r="BF26"/>
  <c r="AR97" s="1"/>
  <c r="BF24"/>
  <c r="AR95" s="1"/>
  <c r="BF23"/>
  <c r="AR94" s="1"/>
  <c r="BF22"/>
  <c r="BF25"/>
  <c r="AR96" s="1"/>
  <c r="BD31"/>
  <c r="BD30"/>
  <c r="AR81" s="1"/>
  <c r="BD28"/>
  <c r="BD27"/>
  <c r="BD26"/>
  <c r="AR77" s="1"/>
  <c r="BD24"/>
  <c r="AR75" s="1"/>
  <c r="BD23"/>
  <c r="BD22"/>
  <c r="BD25"/>
  <c r="BD29"/>
  <c r="AR80" s="1"/>
  <c r="BF29"/>
  <c r="BZ51"/>
  <c r="CP51" s="1"/>
  <c r="BX52"/>
  <c r="CN52" s="1"/>
  <c r="BY52"/>
  <c r="CO52" s="1"/>
  <c r="BZ52"/>
  <c r="CP52" s="1"/>
  <c r="CA52"/>
  <c r="CQ52" s="1"/>
  <c r="BX50"/>
  <c r="CN50" s="1"/>
  <c r="BY50"/>
  <c r="CO50" s="1"/>
  <c r="CA50"/>
  <c r="CQ50" s="1"/>
  <c r="CB50"/>
  <c r="CR50" s="1"/>
  <c r="CB48"/>
  <c r="CR48" s="1"/>
  <c r="BZ48"/>
  <c r="CP48" s="1"/>
  <c r="CM48" s="1"/>
  <c r="BD99" s="1"/>
  <c r="CB51"/>
  <c r="CR51" s="1"/>
  <c r="CB49"/>
  <c r="CR49" s="1"/>
  <c r="BZ49"/>
  <c r="CP49" s="1"/>
  <c r="CA34"/>
  <c r="BW38" s="1"/>
  <c r="BZ34"/>
  <c r="BW37" s="1"/>
  <c r="BX34"/>
  <c r="BW35" s="1"/>
  <c r="BY34"/>
  <c r="BW36" s="1"/>
  <c r="CB34"/>
  <c r="BW39" s="1"/>
  <c r="CM22"/>
  <c r="AT73" s="1"/>
  <c r="CM9"/>
  <c r="AO60" s="1"/>
  <c r="Z24"/>
  <c r="T27"/>
  <c r="BB147"/>
  <c r="BB100"/>
  <c r="BB140"/>
  <c r="BB119"/>
  <c r="BB117"/>
  <c r="BB116"/>
  <c r="BB137"/>
  <c r="BB133"/>
  <c r="BB145"/>
  <c r="BB115"/>
  <c r="BB113"/>
  <c r="AW92"/>
  <c r="AW94"/>
  <c r="AR93"/>
  <c r="AR102"/>
  <c r="AR82"/>
  <c r="AR79"/>
  <c r="AR76"/>
  <c r="AR73"/>
  <c r="AR78"/>
  <c r="AR74"/>
  <c r="AQ86"/>
  <c r="AV105"/>
  <c r="AW104"/>
  <c r="AV104"/>
  <c r="AW123"/>
  <c r="AW122"/>
  <c r="AV122"/>
  <c r="AW101"/>
  <c r="AW100"/>
  <c r="AV100"/>
  <c r="AW119"/>
  <c r="AV118"/>
  <c r="AW117"/>
  <c r="AR90"/>
  <c r="AR108"/>
  <c r="AR117"/>
  <c r="AR86"/>
  <c r="AR104"/>
  <c r="AR113"/>
  <c r="AR100"/>
  <c r="AQ80"/>
  <c r="AU102"/>
  <c r="AV96"/>
  <c r="AR122"/>
  <c r="AR91"/>
  <c r="AQ100"/>
  <c r="AR92"/>
  <c r="AR110"/>
  <c r="AR119"/>
  <c r="AR88"/>
  <c r="AR84"/>
  <c r="AQ92"/>
  <c r="AQ110"/>
  <c r="AQ115"/>
  <c r="AQ84"/>
  <c r="AV116"/>
  <c r="AR111"/>
  <c r="AR120"/>
  <c r="AR89"/>
  <c r="AR107"/>
  <c r="AR116"/>
  <c r="AR85"/>
  <c r="AR103"/>
  <c r="AQ111"/>
  <c r="AQ120"/>
  <c r="AQ89"/>
  <c r="AQ85"/>
  <c r="AQ103"/>
  <c r="AQ112"/>
  <c r="AQ90"/>
  <c r="AR109"/>
  <c r="AR118"/>
  <c r="AR87"/>
  <c r="AR105"/>
  <c r="AR114"/>
  <c r="AR83"/>
  <c r="AQ122"/>
  <c r="AQ91"/>
  <c r="AQ109"/>
  <c r="AQ105"/>
  <c r="AQ114"/>
  <c r="AQ83"/>
  <c r="AQ104"/>
  <c r="AK80"/>
  <c r="AK100"/>
  <c r="CM49" l="1"/>
  <c r="BD109" s="1"/>
  <c r="CM51"/>
  <c r="BD129" s="1"/>
  <c r="BQ46"/>
  <c r="BK57"/>
  <c r="BK56"/>
  <c r="BK55"/>
  <c r="BK54"/>
  <c r="BK53"/>
  <c r="BK52"/>
  <c r="BK51"/>
  <c r="BK50"/>
  <c r="BK49"/>
  <c r="BK48"/>
  <c r="BS46"/>
  <c r="BM57"/>
  <c r="BM56"/>
  <c r="BM55"/>
  <c r="BM54"/>
  <c r="BM53"/>
  <c r="BM52"/>
  <c r="BM51"/>
  <c r="BM50"/>
  <c r="BM49"/>
  <c r="BM48"/>
  <c r="BT46"/>
  <c r="BN57"/>
  <c r="BN56"/>
  <c r="BN55"/>
  <c r="BN54"/>
  <c r="BN53"/>
  <c r="BN52"/>
  <c r="BN51"/>
  <c r="BN50"/>
  <c r="BN49"/>
  <c r="BN48"/>
  <c r="BP46"/>
  <c r="BJ57"/>
  <c r="BJ56"/>
  <c r="BJ55"/>
  <c r="BJ54"/>
  <c r="BJ53"/>
  <c r="BJ52"/>
  <c r="BJ51"/>
  <c r="BJ50"/>
  <c r="BJ49"/>
  <c r="BJ48"/>
  <c r="BR46"/>
  <c r="BL57"/>
  <c r="BL56"/>
  <c r="BL55"/>
  <c r="BL54"/>
  <c r="BL53"/>
  <c r="BL52"/>
  <c r="BL51"/>
  <c r="BL50"/>
  <c r="BL49"/>
  <c r="BL48"/>
  <c r="BQ33"/>
  <c r="BK44"/>
  <c r="BK43"/>
  <c r="BK42"/>
  <c r="BK41"/>
  <c r="BK40"/>
  <c r="BK39"/>
  <c r="BK38"/>
  <c r="BK37"/>
  <c r="BK36"/>
  <c r="BK35"/>
  <c r="BS33"/>
  <c r="BM44"/>
  <c r="BM43"/>
  <c r="BM42"/>
  <c r="BM41"/>
  <c r="BM40"/>
  <c r="BM39"/>
  <c r="BM38"/>
  <c r="BM37"/>
  <c r="BM36"/>
  <c r="BM35"/>
  <c r="BT33"/>
  <c r="BN44"/>
  <c r="BN43"/>
  <c r="BN42"/>
  <c r="BN41"/>
  <c r="BN40"/>
  <c r="BN39"/>
  <c r="BN38"/>
  <c r="BN37"/>
  <c r="BN36"/>
  <c r="BN35"/>
  <c r="BP33"/>
  <c r="BJ44"/>
  <c r="BJ43"/>
  <c r="BJ42"/>
  <c r="BJ41"/>
  <c r="BJ40"/>
  <c r="BJ39"/>
  <c r="BJ38"/>
  <c r="BJ37"/>
  <c r="BJ36"/>
  <c r="BJ35"/>
  <c r="BR33"/>
  <c r="BL44"/>
  <c r="BL43"/>
  <c r="BL42"/>
  <c r="BL41"/>
  <c r="BL40"/>
  <c r="BL39"/>
  <c r="BL38"/>
  <c r="BL37"/>
  <c r="BL36"/>
  <c r="BL35"/>
  <c r="BK31"/>
  <c r="BK30"/>
  <c r="BK29"/>
  <c r="BK28"/>
  <c r="BK27"/>
  <c r="BK26"/>
  <c r="BK25"/>
  <c r="BK24"/>
  <c r="BK23"/>
  <c r="BK22"/>
  <c r="BM31"/>
  <c r="BM30"/>
  <c r="BM29"/>
  <c r="BM28"/>
  <c r="BM27"/>
  <c r="BM26"/>
  <c r="BM25"/>
  <c r="BM24"/>
  <c r="BM23"/>
  <c r="BM22"/>
  <c r="BN31"/>
  <c r="BN30"/>
  <c r="BN29"/>
  <c r="BN28"/>
  <c r="BN27"/>
  <c r="BN26"/>
  <c r="BN25"/>
  <c r="BN24"/>
  <c r="BN23"/>
  <c r="BN22"/>
  <c r="BJ31"/>
  <c r="BJ30"/>
  <c r="BJ29"/>
  <c r="BJ28"/>
  <c r="BJ27"/>
  <c r="BJ26"/>
  <c r="BJ25"/>
  <c r="BJ24"/>
  <c r="BJ23"/>
  <c r="BJ22"/>
  <c r="BL31"/>
  <c r="BL30"/>
  <c r="BL29"/>
  <c r="BL28"/>
  <c r="BL27"/>
  <c r="BL26"/>
  <c r="BL25"/>
  <c r="BL24"/>
  <c r="BL23"/>
  <c r="BL22"/>
  <c r="CM50"/>
  <c r="BD119" s="1"/>
  <c r="CM52"/>
  <c r="BD139" s="1"/>
  <c r="BX39"/>
  <c r="CN39" s="1"/>
  <c r="BY39"/>
  <c r="CO39" s="1"/>
  <c r="BZ39"/>
  <c r="CP39" s="1"/>
  <c r="CA39"/>
  <c r="CQ39" s="1"/>
  <c r="BY35"/>
  <c r="CO35" s="1"/>
  <c r="BZ35"/>
  <c r="CP35" s="1"/>
  <c r="CA35"/>
  <c r="CQ35" s="1"/>
  <c r="CB35"/>
  <c r="CR35" s="1"/>
  <c r="BX38"/>
  <c r="CN38" s="1"/>
  <c r="BY38"/>
  <c r="CO38" s="1"/>
  <c r="BZ38"/>
  <c r="CP38" s="1"/>
  <c r="CB38"/>
  <c r="CR38" s="1"/>
  <c r="BX36"/>
  <c r="CN36" s="1"/>
  <c r="BZ36"/>
  <c r="CP36" s="1"/>
  <c r="CA36"/>
  <c r="CQ36" s="1"/>
  <c r="CB36"/>
  <c r="CR36" s="1"/>
  <c r="BX37"/>
  <c r="CN37" s="1"/>
  <c r="BY37"/>
  <c r="CO37" s="1"/>
  <c r="CA37"/>
  <c r="CQ37" s="1"/>
  <c r="CB37"/>
  <c r="CR37" s="1"/>
  <c r="AK90"/>
  <c r="AK91" s="1"/>
  <c r="AK92" s="1"/>
  <c r="AK93" s="1"/>
  <c r="AK94" s="1"/>
  <c r="AK95" s="1"/>
  <c r="AK70"/>
  <c r="AK101"/>
  <c r="AK102" s="1"/>
  <c r="AK103" s="1"/>
  <c r="AK104" s="1"/>
  <c r="AK105" s="1"/>
  <c r="AK81"/>
  <c r="AK82" s="1"/>
  <c r="AK83" s="1"/>
  <c r="AK84" s="1"/>
  <c r="AK85" s="1"/>
  <c r="AK60"/>
  <c r="AK61" s="1"/>
  <c r="AK62" s="1"/>
  <c r="AK63" s="1"/>
  <c r="AK64" s="1"/>
  <c r="AK65" s="1"/>
  <c r="AL90"/>
  <c r="AK71"/>
  <c r="AK72" s="1"/>
  <c r="AK73" s="1"/>
  <c r="AK74" s="1"/>
  <c r="AK75" s="1"/>
  <c r="AL71"/>
  <c r="AL70"/>
  <c r="Z29"/>
  <c r="Z28"/>
  <c r="BT57" l="1"/>
  <c r="BT56"/>
  <c r="BT55"/>
  <c r="BT54"/>
  <c r="BT50"/>
  <c r="BT49"/>
  <c r="BT48"/>
  <c r="CB46"/>
  <c r="BT51"/>
  <c r="BT52"/>
  <c r="BT53"/>
  <c r="BS57"/>
  <c r="BC138" s="1"/>
  <c r="BS56"/>
  <c r="BS55"/>
  <c r="BS54"/>
  <c r="BS50"/>
  <c r="BC131" s="1"/>
  <c r="BS49"/>
  <c r="BS48"/>
  <c r="CA46"/>
  <c r="BS51"/>
  <c r="BC132" s="1"/>
  <c r="BS52"/>
  <c r="BS53"/>
  <c r="BQ57"/>
  <c r="BQ56"/>
  <c r="BC117" s="1"/>
  <c r="BQ55"/>
  <c r="BQ54"/>
  <c r="BQ50"/>
  <c r="BQ49"/>
  <c r="BC110" s="1"/>
  <c r="BQ48"/>
  <c r="BY46"/>
  <c r="BQ51"/>
  <c r="BQ52"/>
  <c r="BC113" s="1"/>
  <c r="BQ53"/>
  <c r="BC139"/>
  <c r="BC140"/>
  <c r="BC141"/>
  <c r="BC142"/>
  <c r="BC143"/>
  <c r="BC144"/>
  <c r="BC145"/>
  <c r="BC146"/>
  <c r="BC147"/>
  <c r="BC148"/>
  <c r="BC129"/>
  <c r="BC130"/>
  <c r="BC133"/>
  <c r="BC134"/>
  <c r="BC135"/>
  <c r="BC136"/>
  <c r="BC137"/>
  <c r="BC109"/>
  <c r="BC111"/>
  <c r="BC112"/>
  <c r="BC114"/>
  <c r="BC115"/>
  <c r="BC116"/>
  <c r="BC118"/>
  <c r="BR57"/>
  <c r="BC128" s="1"/>
  <c r="BR56"/>
  <c r="BR55"/>
  <c r="BR54"/>
  <c r="BR50"/>
  <c r="BR49"/>
  <c r="BR48"/>
  <c r="BZ46"/>
  <c r="BR51"/>
  <c r="BC122" s="1"/>
  <c r="BR52"/>
  <c r="BR53"/>
  <c r="BP57"/>
  <c r="BP56"/>
  <c r="BP55"/>
  <c r="BP54"/>
  <c r="BP50"/>
  <c r="BP49"/>
  <c r="BC100" s="1"/>
  <c r="BP48"/>
  <c r="BX46"/>
  <c r="BP51"/>
  <c r="BP52"/>
  <c r="BP53"/>
  <c r="BC119"/>
  <c r="BC120"/>
  <c r="BC121"/>
  <c r="BC123"/>
  <c r="BC124"/>
  <c r="BC125"/>
  <c r="BC126"/>
  <c r="BC127"/>
  <c r="BC99"/>
  <c r="BC101"/>
  <c r="BC102"/>
  <c r="BC103"/>
  <c r="BC104"/>
  <c r="BC105"/>
  <c r="BC106"/>
  <c r="BC107"/>
  <c r="BC108"/>
  <c r="BT44"/>
  <c r="BT43"/>
  <c r="BT42"/>
  <c r="AX133" s="1"/>
  <c r="BT40"/>
  <c r="BT39"/>
  <c r="BT38"/>
  <c r="BT37"/>
  <c r="AX128" s="1"/>
  <c r="BT36"/>
  <c r="BT35"/>
  <c r="CB33"/>
  <c r="BT41"/>
  <c r="AX132" s="1"/>
  <c r="BS44"/>
  <c r="BS43"/>
  <c r="BS42"/>
  <c r="BS40"/>
  <c r="AX121" s="1"/>
  <c r="BS39"/>
  <c r="BS38"/>
  <c r="BS37"/>
  <c r="BS36"/>
  <c r="AX117" s="1"/>
  <c r="BS35"/>
  <c r="CA33"/>
  <c r="BS41"/>
  <c r="BQ44"/>
  <c r="BQ43"/>
  <c r="BQ42"/>
  <c r="BQ40"/>
  <c r="BQ39"/>
  <c r="AX100" s="1"/>
  <c r="BQ38"/>
  <c r="BQ37"/>
  <c r="BQ36"/>
  <c r="BQ35"/>
  <c r="AX96" s="1"/>
  <c r="BY33"/>
  <c r="BQ41"/>
  <c r="AX126"/>
  <c r="AX127"/>
  <c r="AX129"/>
  <c r="AX130"/>
  <c r="AX131"/>
  <c r="AX134"/>
  <c r="AX135"/>
  <c r="AX116"/>
  <c r="AX118"/>
  <c r="AX119"/>
  <c r="AX120"/>
  <c r="AX122"/>
  <c r="AX123"/>
  <c r="AX124"/>
  <c r="AX125"/>
  <c r="AX97"/>
  <c r="AX98"/>
  <c r="AX99"/>
  <c r="AX101"/>
  <c r="AX102"/>
  <c r="AX103"/>
  <c r="AX104"/>
  <c r="AX105"/>
  <c r="BR44"/>
  <c r="BR43"/>
  <c r="BR42"/>
  <c r="BR40"/>
  <c r="BR39"/>
  <c r="BR38"/>
  <c r="BR37"/>
  <c r="BR36"/>
  <c r="BR35"/>
  <c r="BZ33"/>
  <c r="BR41"/>
  <c r="BP44"/>
  <c r="AX95" s="1"/>
  <c r="BP43"/>
  <c r="BP42"/>
  <c r="BP40"/>
  <c r="BP39"/>
  <c r="AX90" s="1"/>
  <c r="BP38"/>
  <c r="BP37"/>
  <c r="AX88" s="1"/>
  <c r="BP36"/>
  <c r="BP35"/>
  <c r="AX86" s="1"/>
  <c r="BX33"/>
  <c r="BP41"/>
  <c r="AX92" s="1"/>
  <c r="AX106"/>
  <c r="AX107"/>
  <c r="AX108"/>
  <c r="AX109"/>
  <c r="AX110"/>
  <c r="AX111"/>
  <c r="AX112"/>
  <c r="AX113"/>
  <c r="AX114"/>
  <c r="AX115"/>
  <c r="AX87"/>
  <c r="AX89"/>
  <c r="AX91"/>
  <c r="AX93"/>
  <c r="AX94"/>
  <c r="BT31"/>
  <c r="BT30"/>
  <c r="AS121" s="1"/>
  <c r="BT28"/>
  <c r="BT27"/>
  <c r="BT26"/>
  <c r="BT24"/>
  <c r="AS115" s="1"/>
  <c r="BT23"/>
  <c r="BT22"/>
  <c r="AS113" s="1"/>
  <c r="BT25"/>
  <c r="BT29"/>
  <c r="BS31"/>
  <c r="BS30"/>
  <c r="BS28"/>
  <c r="BS27"/>
  <c r="BS26"/>
  <c r="BS24"/>
  <c r="AS105" s="1"/>
  <c r="BS23"/>
  <c r="BS22"/>
  <c r="AS103" s="1"/>
  <c r="BS25"/>
  <c r="BS29"/>
  <c r="BQ31"/>
  <c r="BQ30"/>
  <c r="AS91" s="1"/>
  <c r="BQ28"/>
  <c r="BQ27"/>
  <c r="BQ26"/>
  <c r="BQ24"/>
  <c r="AS85" s="1"/>
  <c r="BQ23"/>
  <c r="BQ22"/>
  <c r="AS83" s="1"/>
  <c r="BQ25"/>
  <c r="BQ29"/>
  <c r="AS114"/>
  <c r="AS116"/>
  <c r="AS117"/>
  <c r="AS118"/>
  <c r="AS119"/>
  <c r="AS120"/>
  <c r="AS122"/>
  <c r="AS104"/>
  <c r="AS106"/>
  <c r="AS107"/>
  <c r="AS108"/>
  <c r="AS109"/>
  <c r="AS110"/>
  <c r="AS111"/>
  <c r="AS112"/>
  <c r="AS84"/>
  <c r="AS86"/>
  <c r="AS87"/>
  <c r="AS88"/>
  <c r="AS89"/>
  <c r="AS90"/>
  <c r="AS92"/>
  <c r="BR31"/>
  <c r="BR30"/>
  <c r="AS101" s="1"/>
  <c r="BR28"/>
  <c r="BR27"/>
  <c r="BR26"/>
  <c r="BR24"/>
  <c r="AS95" s="1"/>
  <c r="BR23"/>
  <c r="BR22"/>
  <c r="AS93" s="1"/>
  <c r="BR25"/>
  <c r="BR29"/>
  <c r="AS100" s="1"/>
  <c r="BP31"/>
  <c r="BP30"/>
  <c r="AS81" s="1"/>
  <c r="BP28"/>
  <c r="BP27"/>
  <c r="AS78" s="1"/>
  <c r="BP26"/>
  <c r="BP24"/>
  <c r="AS75" s="1"/>
  <c r="BP23"/>
  <c r="BP22"/>
  <c r="AS73" s="1"/>
  <c r="BP25"/>
  <c r="BP29"/>
  <c r="AS94"/>
  <c r="AS96"/>
  <c r="AS97"/>
  <c r="AS98"/>
  <c r="AS99"/>
  <c r="AS102"/>
  <c r="AS74"/>
  <c r="AS76"/>
  <c r="AS77"/>
  <c r="AS79"/>
  <c r="AS80"/>
  <c r="AS82"/>
  <c r="AY18"/>
  <c r="AY17"/>
  <c r="AY16"/>
  <c r="AY15"/>
  <c r="AY14"/>
  <c r="AY13"/>
  <c r="AY12"/>
  <c r="AY11"/>
  <c r="AY10"/>
  <c r="AY9"/>
  <c r="BA18"/>
  <c r="BA17"/>
  <c r="BA16"/>
  <c r="BA15"/>
  <c r="BA14"/>
  <c r="BA13"/>
  <c r="BA12"/>
  <c r="BA11"/>
  <c r="BA10"/>
  <c r="BA9"/>
  <c r="CM37"/>
  <c r="AY106" s="1"/>
  <c r="CM36"/>
  <c r="AY96" s="1"/>
  <c r="CM38"/>
  <c r="AY116" s="1"/>
  <c r="CM35"/>
  <c r="AY86" s="1"/>
  <c r="CM39"/>
  <c r="AY126" s="1"/>
  <c r="AL76"/>
  <c r="AL91"/>
  <c r="AL96"/>
  <c r="AL106"/>
  <c r="AL61"/>
  <c r="AL66"/>
  <c r="AK77"/>
  <c r="AK78" s="1"/>
  <c r="AK79" s="1"/>
  <c r="AK76"/>
  <c r="AK97"/>
  <c r="AK98" s="1"/>
  <c r="AK99" s="1"/>
  <c r="AK96"/>
  <c r="AK66"/>
  <c r="AK67"/>
  <c r="AK68" s="1"/>
  <c r="AK69" s="1"/>
  <c r="AK107"/>
  <c r="AK108" s="1"/>
  <c r="AK109" s="1"/>
  <c r="AK106"/>
  <c r="AL101"/>
  <c r="AL81"/>
  <c r="AL80"/>
  <c r="AL86"/>
  <c r="AK87"/>
  <c r="AK88" s="1"/>
  <c r="AK89" s="1"/>
  <c r="AK86"/>
  <c r="AL60"/>
  <c r="AL100"/>
  <c r="BV49" l="1"/>
  <c r="CG46"/>
  <c r="BV51"/>
  <c r="CI46"/>
  <c r="BV52"/>
  <c r="CJ46"/>
  <c r="BV48"/>
  <c r="CF46"/>
  <c r="BV50"/>
  <c r="CH46"/>
  <c r="BV36"/>
  <c r="CG33"/>
  <c r="BV38"/>
  <c r="CI33"/>
  <c r="BV39"/>
  <c r="CJ33"/>
  <c r="BV35"/>
  <c r="CF33"/>
  <c r="BV37"/>
  <c r="CH33"/>
  <c r="BV23"/>
  <c r="BV25"/>
  <c r="BV26"/>
  <c r="BV22"/>
  <c r="BV24"/>
  <c r="BE18"/>
  <c r="BE17"/>
  <c r="BE15"/>
  <c r="BE14"/>
  <c r="BE13"/>
  <c r="BE11"/>
  <c r="BE10"/>
  <c r="BE9"/>
  <c r="BE12"/>
  <c r="BG18"/>
  <c r="BG17"/>
  <c r="BG15"/>
  <c r="BG14"/>
  <c r="BG13"/>
  <c r="BG11"/>
  <c r="BG10"/>
  <c r="BG9"/>
  <c r="BG12"/>
  <c r="BB18"/>
  <c r="BB17"/>
  <c r="BB16"/>
  <c r="BB15"/>
  <c r="BB14"/>
  <c r="BB13"/>
  <c r="BB12"/>
  <c r="BB11"/>
  <c r="BB10"/>
  <c r="BB9"/>
  <c r="AZ18"/>
  <c r="AZ17"/>
  <c r="AZ16"/>
  <c r="AZ15"/>
  <c r="AZ14"/>
  <c r="AZ13"/>
  <c r="AZ12"/>
  <c r="AZ11"/>
  <c r="AZ10"/>
  <c r="AZ9"/>
  <c r="AX18"/>
  <c r="AX17"/>
  <c r="AX16"/>
  <c r="AX15"/>
  <c r="AX14"/>
  <c r="AX13"/>
  <c r="AX12"/>
  <c r="AX11"/>
  <c r="AX10"/>
  <c r="AX9"/>
  <c r="AM70"/>
  <c r="AM71"/>
  <c r="AM76"/>
  <c r="AM90"/>
  <c r="AM91"/>
  <c r="AM96"/>
  <c r="CD52" l="1"/>
  <c r="CR46"/>
  <c r="CD51"/>
  <c r="CQ46"/>
  <c r="CD49"/>
  <c r="CO46"/>
  <c r="CD50"/>
  <c r="CP46"/>
  <c r="CD48"/>
  <c r="CN46"/>
  <c r="CD39"/>
  <c r="CR33"/>
  <c r="CD38"/>
  <c r="CQ33"/>
  <c r="CD36"/>
  <c r="CO33"/>
  <c r="CD37"/>
  <c r="CP33"/>
  <c r="CD35"/>
  <c r="CN33"/>
  <c r="CD26"/>
  <c r="CD25"/>
  <c r="CD23"/>
  <c r="CD24"/>
  <c r="CD22"/>
  <c r="BM18"/>
  <c r="BM17"/>
  <c r="BM16"/>
  <c r="BM15"/>
  <c r="BM14"/>
  <c r="BM13"/>
  <c r="BM12"/>
  <c r="BM11"/>
  <c r="BM10"/>
  <c r="BM9"/>
  <c r="BH18"/>
  <c r="BH17"/>
  <c r="BH15"/>
  <c r="BH14"/>
  <c r="BH13"/>
  <c r="AM104" s="1"/>
  <c r="BH11"/>
  <c r="BH10"/>
  <c r="BH9"/>
  <c r="BH12"/>
  <c r="BK18"/>
  <c r="BK17"/>
  <c r="BK16"/>
  <c r="BK15"/>
  <c r="BK14"/>
  <c r="BK13"/>
  <c r="BK12"/>
  <c r="BK11"/>
  <c r="BK10"/>
  <c r="BK9"/>
  <c r="BH16"/>
  <c r="BG16"/>
  <c r="BF16"/>
  <c r="BE16"/>
  <c r="BD16"/>
  <c r="BD18"/>
  <c r="BD17"/>
  <c r="BD15"/>
  <c r="BD14"/>
  <c r="BD13"/>
  <c r="AM64" s="1"/>
  <c r="BD11"/>
  <c r="BD10"/>
  <c r="BD9"/>
  <c r="BD12"/>
  <c r="BF18"/>
  <c r="BF17"/>
  <c r="BF15"/>
  <c r="BF14"/>
  <c r="BF13"/>
  <c r="BF11"/>
  <c r="BF10"/>
  <c r="BF9"/>
  <c r="BF12"/>
  <c r="AM92"/>
  <c r="AM72"/>
  <c r="AL102"/>
  <c r="AL92"/>
  <c r="AL82"/>
  <c r="AL72"/>
  <c r="AL62"/>
  <c r="AM94"/>
  <c r="AM74"/>
  <c r="AL94"/>
  <c r="AL84"/>
  <c r="AL74"/>
  <c r="AL64"/>
  <c r="AM84"/>
  <c r="AM108"/>
  <c r="AM88"/>
  <c r="AM68"/>
  <c r="AL98"/>
  <c r="AL68"/>
  <c r="AM99"/>
  <c r="AM79"/>
  <c r="AL89"/>
  <c r="AL79"/>
  <c r="AL69"/>
  <c r="AM89"/>
  <c r="AM60"/>
  <c r="AM61"/>
  <c r="AM66"/>
  <c r="AM101"/>
  <c r="AM100"/>
  <c r="AM106"/>
  <c r="AM81"/>
  <c r="AM80"/>
  <c r="AM86"/>
  <c r="CW46" l="1"/>
  <c r="DE46" s="1"/>
  <c r="CL49"/>
  <c r="CY46"/>
  <c r="DG46" s="1"/>
  <c r="CL51"/>
  <c r="CL52"/>
  <c r="CZ46"/>
  <c r="DH46" s="1"/>
  <c r="CL48"/>
  <c r="CV46"/>
  <c r="DD46" s="1"/>
  <c r="CL50"/>
  <c r="CX46"/>
  <c r="DF46" s="1"/>
  <c r="CW33"/>
  <c r="DE33" s="1"/>
  <c r="CL36"/>
  <c r="CY33"/>
  <c r="DG33" s="1"/>
  <c r="CL38"/>
  <c r="CL39"/>
  <c r="CZ33"/>
  <c r="DH33" s="1"/>
  <c r="CL35"/>
  <c r="CV33"/>
  <c r="DD33" s="1"/>
  <c r="CL37"/>
  <c r="CX33"/>
  <c r="DF33" s="1"/>
  <c r="CL23"/>
  <c r="CL25"/>
  <c r="CL26"/>
  <c r="CL22"/>
  <c r="CL24"/>
  <c r="BQ18"/>
  <c r="BQ17"/>
  <c r="BQ15"/>
  <c r="AN76" s="1"/>
  <c r="BQ14"/>
  <c r="BQ13"/>
  <c r="BQ11"/>
  <c r="BQ10"/>
  <c r="AN71" s="1"/>
  <c r="BQ9"/>
  <c r="BQ12"/>
  <c r="BN18"/>
  <c r="BN17"/>
  <c r="BN16"/>
  <c r="BN15"/>
  <c r="BN14"/>
  <c r="BN13"/>
  <c r="BN12"/>
  <c r="BN11"/>
  <c r="BN10"/>
  <c r="BN9"/>
  <c r="BS18"/>
  <c r="BS17"/>
  <c r="BS15"/>
  <c r="BS14"/>
  <c r="AN95" s="1"/>
  <c r="BS13"/>
  <c r="BS11"/>
  <c r="BS10"/>
  <c r="BS9"/>
  <c r="AN90" s="1"/>
  <c r="BS12"/>
  <c r="BQ16"/>
  <c r="BS16"/>
  <c r="BL18"/>
  <c r="BL17"/>
  <c r="BL16"/>
  <c r="BL15"/>
  <c r="BL14"/>
  <c r="BL13"/>
  <c r="BL12"/>
  <c r="BL11"/>
  <c r="BL10"/>
  <c r="BL9"/>
  <c r="BJ18"/>
  <c r="BJ17"/>
  <c r="BJ16"/>
  <c r="BJ15"/>
  <c r="BJ14"/>
  <c r="BJ13"/>
  <c r="BJ12"/>
  <c r="BJ11"/>
  <c r="BJ10"/>
  <c r="BJ9"/>
  <c r="AL108"/>
  <c r="AL78"/>
  <c r="AM78"/>
  <c r="AM69"/>
  <c r="AM109"/>
  <c r="AL99"/>
  <c r="AL88"/>
  <c r="AM98"/>
  <c r="AM85"/>
  <c r="AM75"/>
  <c r="AM65"/>
  <c r="AL65"/>
  <c r="AL85"/>
  <c r="AL75"/>
  <c r="AM83"/>
  <c r="AM73"/>
  <c r="AM63"/>
  <c r="AL63"/>
  <c r="AL83"/>
  <c r="AL73"/>
  <c r="AM62"/>
  <c r="AM82"/>
  <c r="AL109"/>
  <c r="AL104"/>
  <c r="AN72"/>
  <c r="AN70"/>
  <c r="AN97"/>
  <c r="AN77"/>
  <c r="AM97"/>
  <c r="AM77"/>
  <c r="AL97"/>
  <c r="AL77"/>
  <c r="AM87"/>
  <c r="AM67"/>
  <c r="AL107"/>
  <c r="AL87"/>
  <c r="AL67"/>
  <c r="AN75"/>
  <c r="AN93"/>
  <c r="AN99"/>
  <c r="AN98"/>
  <c r="AM107"/>
  <c r="AL95"/>
  <c r="AM105"/>
  <c r="AN94"/>
  <c r="AL93"/>
  <c r="AM103"/>
  <c r="AN92"/>
  <c r="AN91"/>
  <c r="AN96"/>
  <c r="AN73"/>
  <c r="AN79"/>
  <c r="AN78"/>
  <c r="AL105"/>
  <c r="AM95"/>
  <c r="AL103"/>
  <c r="AM93"/>
  <c r="AN74"/>
  <c r="AM102"/>
  <c r="BT18" l="1"/>
  <c r="BT17"/>
  <c r="BT15"/>
  <c r="AN106" s="1"/>
  <c r="BT14"/>
  <c r="BT13"/>
  <c r="BT11"/>
  <c r="BT10"/>
  <c r="AN101" s="1"/>
  <c r="BT9"/>
  <c r="BT12"/>
  <c r="BT16"/>
  <c r="BV12"/>
  <c r="BV10"/>
  <c r="BP18"/>
  <c r="BP17"/>
  <c r="BP15"/>
  <c r="BP14"/>
  <c r="BP13"/>
  <c r="BP11"/>
  <c r="BP10"/>
  <c r="AN61" s="1"/>
  <c r="BP9"/>
  <c r="BP12"/>
  <c r="BP16"/>
  <c r="BR18"/>
  <c r="AN89" s="1"/>
  <c r="BR17"/>
  <c r="BR15"/>
  <c r="BR14"/>
  <c r="BR13"/>
  <c r="BR11"/>
  <c r="BR10"/>
  <c r="BR9"/>
  <c r="BR12"/>
  <c r="AN83" s="1"/>
  <c r="BR16"/>
  <c r="AN67"/>
  <c r="AN87"/>
  <c r="AN81"/>
  <c r="AN82"/>
  <c r="AN80"/>
  <c r="AN86"/>
  <c r="AN84"/>
  <c r="AN85"/>
  <c r="AN88"/>
  <c r="AN62"/>
  <c r="AN60"/>
  <c r="AN66"/>
  <c r="AN68"/>
  <c r="AN63"/>
  <c r="AN64"/>
  <c r="AN69"/>
  <c r="AN65"/>
  <c r="AN102"/>
  <c r="AN100"/>
  <c r="AN108"/>
  <c r="AN103"/>
  <c r="AN104"/>
  <c r="AN109"/>
  <c r="AN105"/>
  <c r="AN107"/>
  <c r="CD10" l="1"/>
  <c r="CD12"/>
  <c r="BV13"/>
  <c r="BV11"/>
  <c r="BV9"/>
  <c r="CD13" l="1"/>
  <c r="CL12"/>
  <c r="CL10"/>
  <c r="CD9"/>
  <c r="CD11"/>
  <c r="CL13" l="1"/>
  <c r="CL11"/>
  <c r="CL9"/>
</calcChain>
</file>

<file path=xl/sharedStrings.xml><?xml version="1.0" encoding="utf-8"?>
<sst xmlns="http://schemas.openxmlformats.org/spreadsheetml/2006/main" count="171" uniqueCount="62">
  <si>
    <t>Pen</t>
  </si>
  <si>
    <t>Samoa</t>
  </si>
  <si>
    <t>Tonga</t>
  </si>
  <si>
    <t>Bonus</t>
  </si>
  <si>
    <t>Puanlar</t>
  </si>
  <si>
    <t>Pool A</t>
  </si>
  <si>
    <t>Pool B</t>
  </si>
  <si>
    <t>Pool C</t>
  </si>
  <si>
    <t>Fiji</t>
  </si>
  <si>
    <t>Pool D</t>
  </si>
  <si>
    <t>Alınan</t>
  </si>
  <si>
    <t>Karşı</t>
  </si>
  <si>
    <t>Values</t>
  </si>
  <si>
    <t>Bağlı</t>
  </si>
  <si>
    <t xml:space="preserve">T </t>
  </si>
  <si>
    <t>2007 Rugby Dünya Kupası İzleyicisi</t>
  </si>
  <si>
    <r>
      <t xml:space="preserve">* 4 denemenin bonus puanı el ile </t>
    </r>
    <r>
      <rPr>
        <b/>
        <sz val="7"/>
        <rFont val="Calibri"/>
        <family val="2"/>
        <scheme val="minor"/>
      </rPr>
      <t>Bonus</t>
    </r>
    <r>
      <rPr>
        <sz val="7"/>
        <rFont val="Calibri"/>
        <family val="2"/>
        <scheme val="minor"/>
      </rPr>
      <t xml:space="preserve"> sütununa eklenmelidir; 7'den az kayıp için bonus puanı otomatik olarak hesaplanır</t>
    </r>
  </si>
  <si>
    <t>Yukarıdaki tablonun derecelendirmelerini güncelleştirmek için, tabloyu tıklatın ve ALT+F5'e basın</t>
  </si>
  <si>
    <t>* tüm maç zamanları CSET</t>
  </si>
  <si>
    <t>İngiltere</t>
  </si>
  <si>
    <t>Güney Afrika</t>
  </si>
  <si>
    <t>ABD</t>
  </si>
  <si>
    <t>Avustralya</t>
  </si>
  <si>
    <t>Galler</t>
  </si>
  <si>
    <t>Japonya</t>
  </si>
  <si>
    <t>Kanada</t>
  </si>
  <si>
    <t>Yeni Zelanda</t>
  </si>
  <si>
    <t>İskoçya</t>
  </si>
  <si>
    <t>İtalya</t>
  </si>
  <si>
    <t>Portekiz</t>
  </si>
  <si>
    <t>Romanya</t>
  </si>
  <si>
    <t>Fransa</t>
  </si>
  <si>
    <t>İrlanda</t>
  </si>
  <si>
    <t>Arjantin</t>
  </si>
  <si>
    <t>Namibya</t>
  </si>
  <si>
    <t>Gürcistan</t>
  </si>
  <si>
    <t>Takımlar</t>
  </si>
  <si>
    <t>Fark</t>
  </si>
  <si>
    <t>Skor</t>
  </si>
  <si>
    <t>Çeyrek finaller</t>
  </si>
  <si>
    <t>Yarı finaller</t>
  </si>
  <si>
    <t>Finaller</t>
  </si>
  <si>
    <t>Kazanan</t>
  </si>
  <si>
    <t>Yenilenler maçı</t>
  </si>
  <si>
    <t>Yenilen</t>
  </si>
  <si>
    <t>2. yenilen</t>
  </si>
  <si>
    <t>3. yenilen</t>
  </si>
  <si>
    <t>Kazanılan Puanlar</t>
  </si>
  <si>
    <t>Bağlı Puanlar</t>
  </si>
  <si>
    <t>Kaybedilen Puanlar</t>
  </si>
  <si>
    <t>Puanlar Bonus Hücum</t>
  </si>
  <si>
    <t>Puanlar Bonus Savunma</t>
  </si>
  <si>
    <t>Ev Sahibi Puanları</t>
  </si>
  <si>
    <t>Konuk Takım Puanları</t>
  </si>
  <si>
    <t>Ev Sahibi İçin</t>
  </si>
  <si>
    <t>Konuk Takım İçin</t>
  </si>
  <si>
    <t>Ev Sahibine Karşı</t>
  </si>
  <si>
    <t>Konuk Takımlara Karşı</t>
  </si>
  <si>
    <t>Bağlı</t>
  </si>
  <si>
    <t>Bonus Savunma Ev Sahibi</t>
  </si>
  <si>
    <t>Bonus Savunma Dışarı</t>
  </si>
  <si>
    <r>
      <t xml:space="preserve">Tüm tabloları güncelleştirmek için, </t>
    </r>
    <r>
      <rPr>
        <b/>
        <sz val="6"/>
        <rFont val="Calibri"/>
        <family val="2"/>
        <scheme val="minor"/>
      </rPr>
      <t>veri sekmesine gidin</t>
    </r>
    <r>
      <rPr>
        <sz val="6"/>
        <rFont val="Calibri"/>
        <family val="2"/>
        <scheme val="minor"/>
      </rPr>
      <t xml:space="preserve">, tümünü </t>
    </r>
    <r>
      <rPr>
        <b/>
        <sz val="6"/>
        <rFont val="Calibri"/>
        <family val="2"/>
        <scheme val="minor"/>
      </rPr>
      <t>yenile'yi tıklatın</t>
    </r>
  </si>
</sst>
</file>

<file path=xl/styles.xml><?xml version="1.0" encoding="utf-8"?>
<styleSheet xmlns="http://schemas.openxmlformats.org/spreadsheetml/2006/main">
  <numFmts count="1">
    <numFmt numFmtId="164" formatCode="[$-41F]d\ mmmm;@"/>
  </numFmts>
  <fonts count="24">
    <font>
      <sz val="10"/>
      <name val="Arial"/>
    </font>
    <font>
      <u/>
      <sz val="10"/>
      <color indexed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color indexed="12"/>
      <name val="Calibri"/>
      <family val="2"/>
      <scheme val="minor"/>
    </font>
    <font>
      <b/>
      <u/>
      <sz val="9"/>
      <color theme="0"/>
      <name val="Calibri"/>
      <family val="2"/>
      <scheme val="minor"/>
    </font>
    <font>
      <sz val="24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7"/>
      <name val="Calibri"/>
      <family val="2"/>
      <scheme val="minor"/>
    </font>
    <font>
      <sz val="6"/>
      <color theme="0"/>
      <name val="Arial"/>
      <family val="2"/>
    </font>
    <font>
      <sz val="14"/>
      <name val="Calibri"/>
      <family val="2"/>
      <scheme val="minor"/>
    </font>
    <font>
      <sz val="9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9"/>
      <color theme="0"/>
      <name val="Calibri"/>
      <family val="2"/>
      <charset val="162"/>
      <scheme val="minor"/>
    </font>
    <font>
      <sz val="9"/>
      <color theme="6"/>
      <name val="Calibri"/>
      <family val="2"/>
      <charset val="162"/>
      <scheme val="minor"/>
    </font>
    <font>
      <sz val="8"/>
      <color theme="6"/>
      <name val="Calibri"/>
      <family val="2"/>
      <charset val="162"/>
      <scheme val="minor"/>
    </font>
    <font>
      <sz val="6"/>
      <name val="Calibri"/>
      <family val="2"/>
      <scheme val="minor"/>
    </font>
    <font>
      <b/>
      <sz val="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0" fontId="2" fillId="3" borderId="0" xfId="0" applyFont="1" applyFill="1" applyProtection="1"/>
    <xf numFmtId="0" fontId="2" fillId="3" borderId="0" xfId="0" quotePrefix="1" applyFont="1" applyFill="1" applyProtection="1"/>
    <xf numFmtId="0" fontId="2" fillId="3" borderId="0" xfId="0" quotePrefix="1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0" xfId="0" applyFont="1" applyFill="1" applyBorder="1" applyProtection="1"/>
    <xf numFmtId="20" fontId="2" fillId="3" borderId="0" xfId="0" applyNumberFormat="1" applyFont="1" applyFill="1" applyBorder="1" applyProtection="1"/>
    <xf numFmtId="0" fontId="3" fillId="3" borderId="0" xfId="0" applyFont="1" applyFill="1" applyAlignment="1" applyProtection="1">
      <alignment horizontal="left"/>
    </xf>
    <xf numFmtId="0" fontId="2" fillId="3" borderId="0" xfId="0" applyFont="1" applyFill="1" applyBorder="1" applyAlignment="1" applyProtection="1">
      <alignment horizontal="right"/>
    </xf>
    <xf numFmtId="0" fontId="3" fillId="3" borderId="0" xfId="0" applyFont="1" applyFill="1" applyProtection="1"/>
    <xf numFmtId="0" fontId="4" fillId="3" borderId="0" xfId="1" applyFont="1" applyFill="1" applyAlignment="1" applyProtection="1">
      <alignment horizontal="left"/>
    </xf>
    <xf numFmtId="0" fontId="4" fillId="3" borderId="0" xfId="1" applyFont="1" applyFill="1" applyAlignment="1" applyProtection="1">
      <alignment horizontal="center"/>
    </xf>
    <xf numFmtId="0" fontId="5" fillId="3" borderId="0" xfId="1" applyFont="1" applyFill="1" applyAlignment="1" applyProtection="1">
      <alignment horizontal="center"/>
    </xf>
    <xf numFmtId="0" fontId="3" fillId="0" borderId="0" xfId="0" applyFont="1" applyProtection="1"/>
    <xf numFmtId="0" fontId="7" fillId="3" borderId="0" xfId="0" applyFont="1" applyFill="1" applyProtection="1"/>
    <xf numFmtId="0" fontId="3" fillId="5" borderId="11" xfId="0" applyNumberFormat="1" applyFont="1" applyFill="1" applyBorder="1" applyAlignment="1" applyProtection="1">
      <alignment vertical="center"/>
    </xf>
    <xf numFmtId="20" fontId="3" fillId="5" borderId="12" xfId="0" applyNumberFormat="1" applyFont="1" applyFill="1" applyBorder="1" applyProtection="1"/>
    <xf numFmtId="0" fontId="3" fillId="5" borderId="12" xfId="0" applyFont="1" applyFill="1" applyBorder="1" applyProtection="1"/>
    <xf numFmtId="0" fontId="3" fillId="5" borderId="12" xfId="0" applyFont="1" applyFill="1" applyBorder="1" applyAlignment="1" applyProtection="1">
      <alignment horizontal="center"/>
    </xf>
    <xf numFmtId="0" fontId="3" fillId="5" borderId="2" xfId="0" applyNumberFormat="1" applyFont="1" applyFill="1" applyBorder="1" applyAlignment="1" applyProtection="1">
      <alignment horizontal="right"/>
    </xf>
    <xf numFmtId="0" fontId="14" fillId="5" borderId="3" xfId="0" applyFont="1" applyFill="1" applyBorder="1" applyAlignment="1" applyProtection="1">
      <alignment horizontal="center"/>
    </xf>
    <xf numFmtId="0" fontId="3" fillId="5" borderId="10" xfId="0" applyNumberFormat="1" applyFont="1" applyFill="1" applyBorder="1" applyAlignment="1" applyProtection="1">
      <alignment vertical="center"/>
    </xf>
    <xf numFmtId="20" fontId="3" fillId="5" borderId="8" xfId="0" applyNumberFormat="1" applyFont="1" applyFill="1" applyBorder="1" applyProtection="1"/>
    <xf numFmtId="0" fontId="3" fillId="5" borderId="8" xfId="0" applyFont="1" applyFill="1" applyBorder="1" applyProtection="1"/>
    <xf numFmtId="0" fontId="8" fillId="5" borderId="8" xfId="0" applyFont="1" applyFill="1" applyBorder="1" applyAlignment="1" applyProtection="1">
      <alignment horizontal="center"/>
    </xf>
    <xf numFmtId="0" fontId="3" fillId="5" borderId="5" xfId="0" applyNumberFormat="1" applyFont="1" applyFill="1" applyBorder="1" applyAlignment="1" applyProtection="1">
      <alignment horizontal="right"/>
    </xf>
    <xf numFmtId="20" fontId="2" fillId="3" borderId="7" xfId="0" applyNumberFormat="1" applyFont="1" applyFill="1" applyBorder="1" applyProtection="1"/>
    <xf numFmtId="0" fontId="2" fillId="3" borderId="6" xfId="0" applyFont="1" applyFill="1" applyBorder="1" applyProtection="1"/>
    <xf numFmtId="0" fontId="2" fillId="3" borderId="7" xfId="0" applyFont="1" applyFill="1" applyBorder="1" applyAlignment="1" applyProtection="1">
      <alignment horizontal="right"/>
    </xf>
    <xf numFmtId="0" fontId="10" fillId="0" borderId="0" xfId="0" applyFont="1" applyProtection="1"/>
    <xf numFmtId="0" fontId="2" fillId="0" borderId="0" xfId="0" applyFont="1" applyProtection="1"/>
    <xf numFmtId="20" fontId="2" fillId="3" borderId="5" xfId="0" applyNumberFormat="1" applyFont="1" applyFill="1" applyBorder="1" applyProtection="1"/>
    <xf numFmtId="0" fontId="2" fillId="3" borderId="10" xfId="0" applyFont="1" applyFill="1" applyBorder="1" applyProtection="1"/>
    <xf numFmtId="0" fontId="2" fillId="3" borderId="5" xfId="0" applyFont="1" applyFill="1" applyBorder="1" applyAlignment="1" applyProtection="1">
      <alignment horizontal="right"/>
    </xf>
    <xf numFmtId="0" fontId="11" fillId="5" borderId="11" xfId="0" applyNumberFormat="1" applyFont="1" applyFill="1" applyBorder="1" applyAlignment="1" applyProtection="1">
      <alignment vertical="center"/>
    </xf>
    <xf numFmtId="20" fontId="11" fillId="5" borderId="12" xfId="0" applyNumberFormat="1" applyFont="1" applyFill="1" applyBorder="1" applyProtection="1"/>
    <xf numFmtId="0" fontId="11" fillId="5" borderId="12" xfId="0" applyFont="1" applyFill="1" applyBorder="1" applyProtection="1"/>
    <xf numFmtId="0" fontId="11" fillId="5" borderId="12" xfId="0" applyFont="1" applyFill="1" applyBorder="1" applyAlignment="1" applyProtection="1">
      <alignment horizontal="center"/>
    </xf>
    <xf numFmtId="0" fontId="11" fillId="5" borderId="2" xfId="0" applyNumberFormat="1" applyFont="1" applyFill="1" applyBorder="1" applyAlignment="1" applyProtection="1">
      <alignment horizontal="right"/>
    </xf>
    <xf numFmtId="0" fontId="11" fillId="5" borderId="10" xfId="0" applyNumberFormat="1" applyFont="1" applyFill="1" applyBorder="1" applyAlignment="1" applyProtection="1">
      <alignment vertical="center"/>
    </xf>
    <xf numFmtId="20" fontId="11" fillId="5" borderId="8" xfId="0" applyNumberFormat="1" applyFont="1" applyFill="1" applyBorder="1" applyProtection="1"/>
    <xf numFmtId="0" fontId="11" fillId="5" borderId="8" xfId="0" applyFont="1" applyFill="1" applyBorder="1" applyProtection="1"/>
    <xf numFmtId="0" fontId="11" fillId="5" borderId="5" xfId="0" applyNumberFormat="1" applyFont="1" applyFill="1" applyBorder="1" applyAlignment="1" applyProtection="1">
      <alignment horizontal="right"/>
    </xf>
    <xf numFmtId="0" fontId="9" fillId="3" borderId="0" xfId="0" applyFont="1" applyFill="1" applyProtection="1"/>
    <xf numFmtId="0" fontId="14" fillId="5" borderId="1" xfId="0" applyFont="1" applyFill="1" applyBorder="1" applyAlignment="1" applyProtection="1">
      <alignment horizontal="center"/>
    </xf>
    <xf numFmtId="0" fontId="12" fillId="3" borderId="7" xfId="1" applyFont="1" applyFill="1" applyBorder="1" applyAlignment="1" applyProtection="1">
      <alignment horizontal="center"/>
    </xf>
    <xf numFmtId="0" fontId="2" fillId="3" borderId="6" xfId="0" applyFont="1" applyFill="1" applyBorder="1" applyAlignment="1" applyProtection="1"/>
    <xf numFmtId="0" fontId="2" fillId="3" borderId="10" xfId="0" applyFont="1" applyFill="1" applyBorder="1" applyAlignment="1" applyProtection="1"/>
    <xf numFmtId="0" fontId="8" fillId="3" borderId="0" xfId="0" applyFont="1" applyFill="1" applyBorder="1" applyProtection="1"/>
    <xf numFmtId="0" fontId="15" fillId="3" borderId="0" xfId="0" applyFont="1" applyFill="1" applyProtection="1">
      <protection locked="0"/>
    </xf>
    <xf numFmtId="0" fontId="2" fillId="3" borderId="3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9" fillId="3" borderId="3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vertical="center"/>
    </xf>
    <xf numFmtId="0" fontId="17" fillId="5" borderId="11" xfId="0" applyFont="1" applyFill="1" applyBorder="1" applyProtection="1"/>
    <xf numFmtId="0" fontId="20" fillId="5" borderId="12" xfId="0" applyFont="1" applyFill="1" applyBorder="1" applyProtection="1"/>
    <xf numFmtId="0" fontId="17" fillId="5" borderId="12" xfId="0" applyFont="1" applyFill="1" applyBorder="1" applyProtection="1"/>
    <xf numFmtId="0" fontId="17" fillId="5" borderId="2" xfId="0" applyFont="1" applyFill="1" applyBorder="1" applyProtection="1"/>
    <xf numFmtId="0" fontId="18" fillId="5" borderId="6" xfId="0" applyFont="1" applyFill="1" applyBorder="1" applyProtection="1"/>
    <xf numFmtId="0" fontId="18" fillId="5" borderId="0" xfId="0" applyFont="1" applyFill="1" applyBorder="1" applyAlignment="1" applyProtection="1">
      <alignment horizontal="center" wrapText="1"/>
    </xf>
    <xf numFmtId="0" fontId="18" fillId="5" borderId="0" xfId="0" applyFont="1" applyFill="1" applyBorder="1" applyProtection="1"/>
    <xf numFmtId="0" fontId="18" fillId="5" borderId="0" xfId="0" applyFont="1" applyFill="1" applyBorder="1" applyAlignment="1" applyProtection="1">
      <alignment wrapText="1"/>
    </xf>
    <xf numFmtId="0" fontId="17" fillId="0" borderId="6" xfId="0" applyFont="1" applyBorder="1" applyAlignment="1" applyProtection="1">
      <alignment horizontal="left"/>
    </xf>
    <xf numFmtId="0" fontId="17" fillId="0" borderId="0" xfId="0" applyNumberFormat="1" applyFont="1" applyBorder="1" applyProtection="1"/>
    <xf numFmtId="0" fontId="17" fillId="0" borderId="10" xfId="0" applyFont="1" applyBorder="1" applyAlignment="1" applyProtection="1">
      <alignment horizontal="left"/>
    </xf>
    <xf numFmtId="0" fontId="17" fillId="0" borderId="8" xfId="0" applyNumberFormat="1" applyFont="1" applyBorder="1" applyProtection="1"/>
    <xf numFmtId="0" fontId="21" fillId="5" borderId="7" xfId="0" applyFont="1" applyFill="1" applyBorder="1" applyProtection="1"/>
    <xf numFmtId="0" fontId="19" fillId="0" borderId="7" xfId="0" applyNumberFormat="1" applyFont="1" applyBorder="1" applyProtection="1"/>
    <xf numFmtId="0" fontId="19" fillId="0" borderId="5" xfId="0" applyNumberFormat="1" applyFont="1" applyBorder="1" applyProtection="1"/>
    <xf numFmtId="0" fontId="18" fillId="5" borderId="6" xfId="0" applyFont="1" applyFill="1" applyBorder="1" applyAlignment="1" applyProtection="1">
      <alignment wrapText="1"/>
    </xf>
    <xf numFmtId="164" fontId="2" fillId="3" borderId="6" xfId="0" applyNumberFormat="1" applyFont="1" applyFill="1" applyBorder="1" applyAlignment="1" applyProtection="1">
      <alignment wrapText="1"/>
    </xf>
    <xf numFmtId="164" fontId="2" fillId="3" borderId="10" xfId="0" applyNumberFormat="1" applyFont="1" applyFill="1" applyBorder="1" applyAlignment="1" applyProtection="1">
      <alignment wrapText="1"/>
    </xf>
    <xf numFmtId="0" fontId="22" fillId="0" borderId="0" xfId="0" applyFont="1" applyAlignment="1" applyProtection="1">
      <alignment horizontal="left"/>
    </xf>
    <xf numFmtId="0" fontId="22" fillId="3" borderId="0" xfId="0" applyFont="1" applyFill="1" applyProtection="1"/>
    <xf numFmtId="0" fontId="6" fillId="3" borderId="0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16" fillId="3" borderId="3" xfId="0" applyFont="1" applyFill="1" applyBorder="1" applyAlignment="1" applyProtection="1">
      <alignment horizontal="center" vertical="center"/>
    </xf>
    <xf numFmtId="0" fontId="13" fillId="5" borderId="3" xfId="0" applyFont="1" applyFill="1" applyBorder="1" applyAlignment="1" applyProtection="1">
      <alignment horizontal="center" vertical="center"/>
    </xf>
    <xf numFmtId="0" fontId="11" fillId="5" borderId="13" xfId="0" applyFont="1" applyFill="1" applyBorder="1" applyAlignment="1" applyProtection="1">
      <alignment horizontal="left" vertical="center"/>
    </xf>
    <xf numFmtId="0" fontId="11" fillId="5" borderId="4" xfId="0" applyFont="1" applyFill="1" applyBorder="1" applyAlignment="1" applyProtection="1">
      <alignment horizontal="left" vertical="center"/>
    </xf>
    <xf numFmtId="20" fontId="2" fillId="3" borderId="2" xfId="0" applyNumberFormat="1" applyFont="1" applyFill="1" applyBorder="1" applyAlignment="1" applyProtection="1">
      <alignment horizontal="center" vertical="center"/>
    </xf>
    <xf numFmtId="20" fontId="2" fillId="3" borderId="5" xfId="0" applyNumberFormat="1" applyFont="1" applyFill="1" applyBorder="1" applyAlignment="1" applyProtection="1">
      <alignment horizontal="center" vertical="center"/>
    </xf>
    <xf numFmtId="164" fontId="2" fillId="3" borderId="11" xfId="0" applyNumberFormat="1" applyFont="1" applyFill="1" applyBorder="1" applyAlignment="1" applyProtection="1">
      <alignment horizontal="center" vertical="center" wrapText="1"/>
    </xf>
    <xf numFmtId="164" fontId="2" fillId="3" borderId="10" xfId="0" applyNumberFormat="1" applyFont="1" applyFill="1" applyBorder="1" applyAlignment="1" applyProtection="1">
      <alignment horizontal="center" vertical="center" wrapText="1"/>
    </xf>
    <xf numFmtId="0" fontId="3" fillId="5" borderId="13" xfId="0" applyFont="1" applyFill="1" applyBorder="1" applyAlignment="1" applyProtection="1">
      <alignment horizontal="center"/>
    </xf>
    <xf numFmtId="0" fontId="3" fillId="5" borderId="14" xfId="0" applyFont="1" applyFill="1" applyBorder="1" applyAlignment="1" applyProtection="1">
      <alignment horizontal="center"/>
    </xf>
    <xf numFmtId="0" fontId="3" fillId="5" borderId="4" xfId="0" applyFont="1" applyFill="1" applyBorder="1" applyAlignment="1" applyProtection="1">
      <alignment horizontal="center"/>
    </xf>
    <xf numFmtId="0" fontId="3" fillId="5" borderId="8" xfId="0" applyFont="1" applyFill="1" applyBorder="1" applyAlignment="1" applyProtection="1">
      <alignment horizontal="center"/>
    </xf>
  </cellXfs>
  <cellStyles count="2">
    <cellStyle name="Köprü" xfId="1" builtinId="8"/>
    <cellStyle name="Normal" xfId="0" builtinId="0"/>
  </cellStyles>
  <dxfs count="153">
    <dxf>
      <font>
        <color theme="0"/>
      </font>
    </dxf>
    <dxf>
      <font>
        <color theme="6"/>
      </font>
    </dxf>
    <dxf>
      <font>
        <sz val="8"/>
      </font>
    </dxf>
    <dxf>
      <fill>
        <patternFill patternType="solid">
          <bgColor theme="6"/>
        </patternFill>
      </fill>
    </dxf>
    <dxf>
      <font>
        <b val="0"/>
      </font>
    </dxf>
    <dxf>
      <protection locked="1" hidden="0"/>
    </dxf>
    <dxf>
      <alignment wrapText="1" readingOrder="0"/>
    </dxf>
    <dxf>
      <alignment wrapText="1" readingOrder="0"/>
    </dxf>
    <dxf>
      <font>
        <color theme="6"/>
      </font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ont>
        <name val="Calibri"/>
        <scheme val="minor"/>
      </font>
    </dxf>
    <dxf>
      <font>
        <b/>
      </font>
    </dxf>
    <dxf>
      <font>
        <sz val="8"/>
      </font>
    </dxf>
    <dxf>
      <font>
        <color theme="1"/>
      </font>
    </dxf>
    <dxf>
      <fill>
        <patternFill patternType="solid">
          <bgColor rgb="FF92D050"/>
        </patternFill>
      </fill>
    </dxf>
    <dxf>
      <font>
        <color theme="1"/>
      </font>
    </dxf>
    <dxf>
      <font>
        <sz val="8"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theme="1"/>
      </font>
    </dxf>
    <dxf>
      <font>
        <b/>
      </font>
    </dxf>
    <dxf>
      <font>
        <sz val="8"/>
      </font>
    </dxf>
    <dxf>
      <font>
        <sz val="8"/>
      </font>
    </dxf>
    <dxf>
      <font>
        <sz val="9"/>
      </font>
    </dxf>
    <dxf>
      <alignment wrapText="1" readingOrder="0"/>
    </dxf>
    <dxf>
      <font>
        <color theme="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ont>
        <color rgb="FF92D050"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theme="4" tint="0.79998168889431442"/>
      </font>
    </dxf>
    <dxf>
      <alignment vertical="bottom" readingOrder="0"/>
    </dxf>
    <dxf>
      <alignment horizontal="center" readingOrder="0"/>
    </dxf>
    <dxf>
      <alignment wrapText="1" readingOrder="0"/>
    </dxf>
    <dxf>
      <font>
        <color theme="0"/>
      </font>
    </dxf>
    <dxf>
      <font>
        <sz val="8"/>
      </font>
    </dxf>
    <dxf>
      <font>
        <color theme="6"/>
      </font>
    </dxf>
    <dxf>
      <fill>
        <patternFill patternType="solid">
          <bgColor theme="6"/>
        </patternFill>
      </fill>
    </dxf>
    <dxf>
      <protection locked="1" hidden="0"/>
    </dxf>
    <dxf>
      <font>
        <color theme="1"/>
      </font>
    </dxf>
    <dxf>
      <font>
        <color theme="1"/>
      </font>
    </dxf>
    <dxf>
      <fill>
        <patternFill>
          <bgColor theme="6"/>
        </patternFill>
      </fill>
    </dxf>
    <dxf>
      <fill>
        <patternFill>
          <bgColor theme="6"/>
        </patternFill>
      </fill>
    </dxf>
    <dxf>
      <font>
        <sz val="8"/>
      </font>
    </dxf>
    <dxf>
      <font>
        <sz val="8"/>
      </font>
    </dxf>
    <dxf>
      <font>
        <b/>
      </font>
    </dxf>
    <dxf>
      <font>
        <b/>
      </font>
    </dxf>
    <dxf>
      <font>
        <color theme="6"/>
      </font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ont>
        <name val="Calibri"/>
        <scheme val="minor"/>
      </font>
    </dxf>
    <dxf>
      <alignment horizontal="center" readingOrder="0"/>
    </dxf>
    <dxf>
      <font>
        <sz val="8"/>
      </font>
    </dxf>
    <dxf>
      <font>
        <sz val="9"/>
      </font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ont>
        <color theme="1"/>
      </font>
    </dxf>
    <dxf>
      <fill>
        <patternFill>
          <bgColor rgb="FF92D050"/>
        </patternFill>
      </fill>
    </dxf>
    <dxf>
      <font>
        <color rgb="FF92D050"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theme="0"/>
      </font>
    </dxf>
    <dxf>
      <font>
        <sz val="8"/>
      </font>
    </dxf>
    <dxf>
      <font>
        <color theme="6"/>
      </font>
    </dxf>
    <dxf>
      <fill>
        <patternFill patternType="solid">
          <bgColor theme="6"/>
        </patternFill>
      </fill>
    </dxf>
    <dxf>
      <protection locked="1" hidden="0"/>
    </dxf>
    <dxf>
      <font>
        <color theme="1"/>
      </font>
    </dxf>
    <dxf>
      <font>
        <color theme="1"/>
      </font>
    </dxf>
    <dxf>
      <fill>
        <patternFill>
          <bgColor theme="6"/>
        </patternFill>
      </fill>
    </dxf>
    <dxf>
      <fill>
        <patternFill>
          <bgColor theme="6"/>
        </patternFill>
      </fill>
    </dxf>
    <dxf>
      <font>
        <sz val="8"/>
      </font>
    </dxf>
    <dxf>
      <font>
        <sz val="8"/>
      </font>
    </dxf>
    <dxf>
      <font>
        <b/>
      </font>
    </dxf>
    <dxf>
      <font>
        <b/>
      </font>
    </dxf>
    <dxf>
      <font>
        <color theme="6"/>
      </font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ont>
        <name val="Calibri"/>
        <scheme val="minor"/>
      </font>
    </dxf>
    <dxf>
      <alignment horizontal="center" readingOrder="0"/>
    </dxf>
    <dxf>
      <font>
        <sz val="8"/>
      </font>
    </dxf>
    <dxf>
      <font>
        <sz val="9"/>
      </font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ont>
        <color theme="1"/>
      </font>
    </dxf>
    <dxf>
      <font>
        <color rgb="FF92D050"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theme="0"/>
      </font>
    </dxf>
    <dxf>
      <font>
        <sz val="8"/>
      </font>
    </dxf>
    <dxf>
      <font>
        <color theme="6"/>
      </font>
    </dxf>
    <dxf>
      <fill>
        <patternFill patternType="solid">
          <bgColor theme="6"/>
        </patternFill>
      </fill>
    </dxf>
    <dxf>
      <protection locked="1" hidden="0"/>
    </dxf>
    <dxf>
      <font>
        <color theme="1"/>
      </font>
    </dxf>
    <dxf>
      <font>
        <color theme="1"/>
      </font>
    </dxf>
    <dxf>
      <fill>
        <patternFill>
          <bgColor theme="6"/>
        </patternFill>
      </fill>
    </dxf>
    <dxf>
      <fill>
        <patternFill>
          <bgColor theme="6"/>
        </patternFill>
      </fill>
    </dxf>
    <dxf>
      <font>
        <sz val="8"/>
      </font>
    </dxf>
    <dxf>
      <font>
        <sz val="8"/>
      </font>
    </dxf>
    <dxf>
      <font>
        <b/>
      </font>
    </dxf>
    <dxf>
      <font>
        <b/>
      </font>
    </dxf>
    <dxf>
      <font>
        <color theme="6"/>
      </font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ont>
        <name val="Calibri"/>
        <scheme val="minor"/>
      </font>
    </dxf>
    <dxf>
      <alignment vertical="bottom" readingOrder="0"/>
    </dxf>
    <dxf>
      <alignment horizontal="center" readingOrder="0"/>
    </dxf>
    <dxf>
      <font>
        <sz val="8"/>
      </font>
    </dxf>
    <dxf>
      <font>
        <sz val="9"/>
      </font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ont>
        <color theme="1"/>
      </font>
    </dxf>
    <dxf>
      <font>
        <color rgb="FF92D050"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b/>
        <i/>
        <condense/>
        <extend/>
        <color indexed="13"/>
      </font>
      <fill>
        <patternFill>
          <bgColor indexed="58"/>
        </patternFill>
      </fill>
    </dxf>
    <dxf>
      <font>
        <b/>
        <i/>
        <condense/>
        <extend/>
        <color indexed="13"/>
      </font>
      <fill>
        <patternFill>
          <bgColor indexed="58"/>
        </patternFill>
      </fill>
    </dxf>
    <dxf>
      <font>
        <b/>
        <i/>
        <condense/>
        <extend/>
        <color indexed="13"/>
      </font>
      <fill>
        <patternFill>
          <bgColor indexed="58"/>
        </patternFill>
      </fill>
    </dxf>
    <dxf>
      <font>
        <b/>
        <i/>
        <condense/>
        <extend/>
        <color indexed="13"/>
      </font>
      <fill>
        <patternFill>
          <bgColor indexed="58"/>
        </patternFill>
      </fill>
    </dxf>
    <dxf>
      <font>
        <b/>
        <i/>
        <condense/>
        <extend/>
        <color indexed="16"/>
      </font>
      <fill>
        <patternFill>
          <bgColor indexed="52"/>
        </patternFill>
      </fill>
    </dxf>
    <dxf>
      <font>
        <b/>
        <i/>
        <condense/>
        <extend/>
        <color indexed="13"/>
      </font>
      <fill>
        <patternFill>
          <bgColor indexed="5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2.xml"/><Relationship Id="rId7" Type="http://schemas.openxmlformats.org/officeDocument/2006/relationships/styles" Target="styles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4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3.xml"/><Relationship Id="rId9" Type="http://schemas.openxmlformats.org/officeDocument/2006/relationships/calcChain" Target="calcChain.xml"/></Relationships>
</file>

<file path=xl/diagrams/_rels/data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iagrams/_rels/data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iagrams/_rels/data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iagrams/_rels/data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iagrams/_rels/data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iagram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iagram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iagram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iagram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iagram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43529377-573F-486C-A06B-BBD3D0E0EE41}" type="doc">
      <dgm:prSet loTypeId="urn:microsoft.com/office/officeart/2005/8/layout/pList1#1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0A4D45E6-13E2-4851-ABB1-953BC3C5E843}">
      <dgm:prSet phldrT="[Text]"/>
      <dgm:spPr/>
      <dgm:t>
        <a:bodyPr/>
        <a:lstStyle/>
        <a:p>
          <a:endParaRPr lang="fr-FR"/>
        </a:p>
      </dgm:t>
    </dgm:pt>
    <dgm:pt modelId="{31F4C321-6A39-4D71-8F58-DCA193A48EA5}" type="sibTrans" cxnId="{735E9A4A-EA96-48FF-B6A7-9828C1182717}">
      <dgm:prSet/>
      <dgm:spPr/>
      <dgm:t>
        <a:bodyPr/>
        <a:lstStyle/>
        <a:p>
          <a:endParaRPr lang="fr-FR"/>
        </a:p>
      </dgm:t>
    </dgm:pt>
    <dgm:pt modelId="{CDEA8C65-7225-4248-AE72-9C89F4FABA7B}" type="parTrans" cxnId="{735E9A4A-EA96-48FF-B6A7-9828C1182717}">
      <dgm:prSet/>
      <dgm:spPr/>
      <dgm:t>
        <a:bodyPr/>
        <a:lstStyle/>
        <a:p>
          <a:endParaRPr lang="fr-FR"/>
        </a:p>
      </dgm:t>
    </dgm:pt>
    <dgm:pt modelId="{CF61810F-1D63-4D3F-80CC-88EBD51649AE}">
      <dgm:prSet phldrT="[Text]"/>
      <dgm:spPr/>
      <dgm:t>
        <a:bodyPr/>
        <a:lstStyle/>
        <a:p>
          <a:endParaRPr lang="fr-FR"/>
        </a:p>
      </dgm:t>
    </dgm:pt>
    <dgm:pt modelId="{8A855EF2-DF76-45CF-B1C0-1C407BD51AA9}" type="parTrans" cxnId="{DF650AE1-831B-4862-931A-73BD0092E498}">
      <dgm:prSet/>
      <dgm:spPr/>
      <dgm:t>
        <a:bodyPr/>
        <a:lstStyle/>
        <a:p>
          <a:endParaRPr lang="fr-FR"/>
        </a:p>
      </dgm:t>
    </dgm:pt>
    <dgm:pt modelId="{2A88A8A5-60A3-4B30-A9A8-DC9AC98510E3}" type="sibTrans" cxnId="{DF650AE1-831B-4862-931A-73BD0092E498}">
      <dgm:prSet/>
      <dgm:spPr/>
      <dgm:t>
        <a:bodyPr/>
        <a:lstStyle/>
        <a:p>
          <a:endParaRPr lang="fr-FR"/>
        </a:p>
      </dgm:t>
    </dgm:pt>
    <dgm:pt modelId="{A1A0A941-A845-4A67-B529-A877B6A3E18D}">
      <dgm:prSet phldrT="[Text]"/>
      <dgm:spPr/>
      <dgm:t>
        <a:bodyPr/>
        <a:lstStyle/>
        <a:p>
          <a:endParaRPr lang="fr-FR"/>
        </a:p>
      </dgm:t>
    </dgm:pt>
    <dgm:pt modelId="{50F4E85F-527B-4616-856D-5C045A56AA10}" type="parTrans" cxnId="{7253F0EE-3D51-484C-8BE8-4094A34B0C91}">
      <dgm:prSet/>
      <dgm:spPr/>
      <dgm:t>
        <a:bodyPr/>
        <a:lstStyle/>
        <a:p>
          <a:endParaRPr lang="fr-FR"/>
        </a:p>
      </dgm:t>
    </dgm:pt>
    <dgm:pt modelId="{57DC773C-9ADB-453D-9E25-63DDE18EF407}" type="sibTrans" cxnId="{7253F0EE-3D51-484C-8BE8-4094A34B0C91}">
      <dgm:prSet/>
      <dgm:spPr/>
      <dgm:t>
        <a:bodyPr/>
        <a:lstStyle/>
        <a:p>
          <a:endParaRPr lang="fr-FR"/>
        </a:p>
      </dgm:t>
    </dgm:pt>
    <dgm:pt modelId="{E80B660C-8533-4588-9D9B-9433471861D0}">
      <dgm:prSet phldrT="[Text]"/>
      <dgm:spPr/>
      <dgm:t>
        <a:bodyPr/>
        <a:lstStyle/>
        <a:p>
          <a:endParaRPr lang="fr-FR"/>
        </a:p>
      </dgm:t>
    </dgm:pt>
    <dgm:pt modelId="{739E4DB7-042A-4022-A77F-087E23D3D163}" type="parTrans" cxnId="{DD03A43A-F7B3-40AF-85F1-BEA44BF793DD}">
      <dgm:prSet/>
      <dgm:spPr/>
      <dgm:t>
        <a:bodyPr/>
        <a:lstStyle/>
        <a:p>
          <a:endParaRPr lang="fr-FR"/>
        </a:p>
      </dgm:t>
    </dgm:pt>
    <dgm:pt modelId="{1856D45D-ACA2-469F-9805-D2051D0B5CF2}" type="sibTrans" cxnId="{DD03A43A-F7B3-40AF-85F1-BEA44BF793DD}">
      <dgm:prSet/>
      <dgm:spPr/>
      <dgm:t>
        <a:bodyPr/>
        <a:lstStyle/>
        <a:p>
          <a:endParaRPr lang="fr-FR"/>
        </a:p>
      </dgm:t>
    </dgm:pt>
    <dgm:pt modelId="{9A651F81-5B6A-4943-B81C-105DABE1D3F9}">
      <dgm:prSet phldrT="[Text]"/>
      <dgm:spPr/>
      <dgm:t>
        <a:bodyPr/>
        <a:lstStyle/>
        <a:p>
          <a:endParaRPr lang="fr-FR"/>
        </a:p>
      </dgm:t>
    </dgm:pt>
    <dgm:pt modelId="{DF539921-887D-417F-A482-A2F5854B2F73}" type="parTrans" cxnId="{A090533E-E5E1-4E3E-A49F-26E7C140A514}">
      <dgm:prSet/>
      <dgm:spPr/>
      <dgm:t>
        <a:bodyPr/>
        <a:lstStyle/>
        <a:p>
          <a:endParaRPr lang="fr-FR"/>
        </a:p>
      </dgm:t>
    </dgm:pt>
    <dgm:pt modelId="{693249C3-3D40-4C4B-9388-6FBF13A8A7B2}" type="sibTrans" cxnId="{A090533E-E5E1-4E3E-A49F-26E7C140A514}">
      <dgm:prSet/>
      <dgm:spPr/>
      <dgm:t>
        <a:bodyPr/>
        <a:lstStyle/>
        <a:p>
          <a:endParaRPr lang="fr-FR"/>
        </a:p>
      </dgm:t>
    </dgm:pt>
    <dgm:pt modelId="{84C0DDCB-8DE0-413D-9D3F-1B2FE3184642}" type="pres">
      <dgm:prSet presAssocID="{43529377-573F-486C-A06B-BBD3D0E0EE41}" presName="Name0" presStyleCnt="0">
        <dgm:presLayoutVars>
          <dgm:dir/>
          <dgm:resizeHandles val="exact"/>
        </dgm:presLayoutVars>
      </dgm:prSet>
      <dgm:spPr/>
      <dgm:t>
        <a:bodyPr/>
        <a:lstStyle/>
        <a:p>
          <a:endParaRPr lang="fr-FR"/>
        </a:p>
      </dgm:t>
    </dgm:pt>
    <dgm:pt modelId="{FCA3B402-0000-4F1A-916A-09ABD5D9CD18}" type="pres">
      <dgm:prSet presAssocID="{0A4D45E6-13E2-4851-ABB1-953BC3C5E843}" presName="compNode" presStyleCnt="0"/>
      <dgm:spPr/>
      <dgm:t>
        <a:bodyPr/>
        <a:lstStyle/>
        <a:p>
          <a:endParaRPr lang="fr-FR"/>
        </a:p>
      </dgm:t>
    </dgm:pt>
    <dgm:pt modelId="{36BAAD56-C3DB-48C6-BF81-50B4A5D35D6F}" type="pres">
      <dgm:prSet presAssocID="{0A4D45E6-13E2-4851-ABB1-953BC3C5E843}" presName="pictRect" presStyleLbl="node1" presStyleIdx="0" presStyleCnt="5"/>
      <dgm:spPr>
        <a:blipFill rotWithShape="0">
          <a:blip xmlns:r="http://schemas.openxmlformats.org/officeDocument/2006/relationships" r:embed="rId1"/>
          <a:stretch>
            <a:fillRect/>
          </a:stretch>
        </a:blipFill>
      </dgm:spPr>
      <dgm:t>
        <a:bodyPr/>
        <a:lstStyle/>
        <a:p>
          <a:endParaRPr lang="fr-FR"/>
        </a:p>
      </dgm:t>
    </dgm:pt>
    <dgm:pt modelId="{31B7B662-77AE-4CFC-B624-632B5BF00B5F}" type="pres">
      <dgm:prSet presAssocID="{0A4D45E6-13E2-4851-ABB1-953BC3C5E843}" presName="textRect" presStyleLbl="revTx" presStyleIdx="0" presStyleCnt="5">
        <dgm:presLayoutVars>
          <dgm:bulletEnabled val="1"/>
        </dgm:presLayoutVars>
      </dgm:prSet>
      <dgm:spPr/>
      <dgm:t>
        <a:bodyPr/>
        <a:lstStyle/>
        <a:p>
          <a:endParaRPr lang="fr-FR"/>
        </a:p>
      </dgm:t>
    </dgm:pt>
    <dgm:pt modelId="{13B32117-1197-442F-B588-B87C73B2055E}" type="pres">
      <dgm:prSet presAssocID="{31F4C321-6A39-4D71-8F58-DCA193A48EA5}" presName="sibTrans" presStyleLbl="sibTrans2D1" presStyleIdx="0" presStyleCnt="0"/>
      <dgm:spPr/>
      <dgm:t>
        <a:bodyPr/>
        <a:lstStyle/>
        <a:p>
          <a:endParaRPr lang="fr-FR"/>
        </a:p>
      </dgm:t>
    </dgm:pt>
    <dgm:pt modelId="{9342EEC1-6EA4-4C77-A1B7-52AE6ADB5870}" type="pres">
      <dgm:prSet presAssocID="{A1A0A941-A845-4A67-B529-A877B6A3E18D}" presName="compNode" presStyleCnt="0"/>
      <dgm:spPr/>
      <dgm:t>
        <a:bodyPr/>
        <a:lstStyle/>
        <a:p>
          <a:endParaRPr lang="fr-FR"/>
        </a:p>
      </dgm:t>
    </dgm:pt>
    <dgm:pt modelId="{1023B095-CE31-451F-8DDE-A8EED3D6D44A}" type="pres">
      <dgm:prSet presAssocID="{A1A0A941-A845-4A67-B529-A877B6A3E18D}" presName="pictRect" presStyleLbl="node1" presStyleIdx="1" presStyleCnt="5"/>
      <dgm:spPr>
        <a:blipFill rotWithShape="0">
          <a:blip xmlns:r="http://schemas.openxmlformats.org/officeDocument/2006/relationships" r:embed="rId2"/>
          <a:stretch>
            <a:fillRect/>
          </a:stretch>
        </a:blipFill>
      </dgm:spPr>
      <dgm:t>
        <a:bodyPr/>
        <a:lstStyle/>
        <a:p>
          <a:endParaRPr lang="fr-FR"/>
        </a:p>
      </dgm:t>
    </dgm:pt>
    <dgm:pt modelId="{760AD42A-3500-4859-B651-B05A54652309}" type="pres">
      <dgm:prSet presAssocID="{A1A0A941-A845-4A67-B529-A877B6A3E18D}" presName="textRect" presStyleLbl="revTx" presStyleIdx="1" presStyleCnt="5">
        <dgm:presLayoutVars>
          <dgm:bulletEnabled val="1"/>
        </dgm:presLayoutVars>
      </dgm:prSet>
      <dgm:spPr/>
      <dgm:t>
        <a:bodyPr/>
        <a:lstStyle/>
        <a:p>
          <a:endParaRPr lang="fr-FR"/>
        </a:p>
      </dgm:t>
    </dgm:pt>
    <dgm:pt modelId="{9E787F40-4321-4F0B-A823-57EDF4891762}" type="pres">
      <dgm:prSet presAssocID="{57DC773C-9ADB-453D-9E25-63DDE18EF407}" presName="sibTrans" presStyleLbl="sibTrans2D1" presStyleIdx="0" presStyleCnt="0"/>
      <dgm:spPr/>
      <dgm:t>
        <a:bodyPr/>
        <a:lstStyle/>
        <a:p>
          <a:endParaRPr lang="fr-FR"/>
        </a:p>
      </dgm:t>
    </dgm:pt>
    <dgm:pt modelId="{B5D0CBC4-C8A4-4DE2-BE60-46956353F647}" type="pres">
      <dgm:prSet presAssocID="{E80B660C-8533-4588-9D9B-9433471861D0}" presName="compNode" presStyleCnt="0"/>
      <dgm:spPr/>
      <dgm:t>
        <a:bodyPr/>
        <a:lstStyle/>
        <a:p>
          <a:endParaRPr lang="fr-FR"/>
        </a:p>
      </dgm:t>
    </dgm:pt>
    <dgm:pt modelId="{1CFB0093-82C8-416D-860F-1EB102CD54E3}" type="pres">
      <dgm:prSet presAssocID="{E80B660C-8533-4588-9D9B-9433471861D0}" presName="pictRect" presStyleLbl="node1" presStyleIdx="2" presStyleCnt="5"/>
      <dgm:spPr>
        <a:blipFill rotWithShape="0">
          <a:blip xmlns:r="http://schemas.openxmlformats.org/officeDocument/2006/relationships" r:embed="rId3"/>
          <a:stretch>
            <a:fillRect/>
          </a:stretch>
        </a:blipFill>
      </dgm:spPr>
      <dgm:t>
        <a:bodyPr/>
        <a:lstStyle/>
        <a:p>
          <a:endParaRPr lang="fr-FR"/>
        </a:p>
      </dgm:t>
    </dgm:pt>
    <dgm:pt modelId="{0CF27588-D9E8-4542-BDBF-85EDD0BF22E3}" type="pres">
      <dgm:prSet presAssocID="{E80B660C-8533-4588-9D9B-9433471861D0}" presName="textRect" presStyleLbl="revTx" presStyleIdx="2" presStyleCnt="5">
        <dgm:presLayoutVars>
          <dgm:bulletEnabled val="1"/>
        </dgm:presLayoutVars>
      </dgm:prSet>
      <dgm:spPr/>
      <dgm:t>
        <a:bodyPr/>
        <a:lstStyle/>
        <a:p>
          <a:endParaRPr lang="fr-FR"/>
        </a:p>
      </dgm:t>
    </dgm:pt>
    <dgm:pt modelId="{0CCB8C34-F2FE-4ACE-AC14-685F61E830E6}" type="pres">
      <dgm:prSet presAssocID="{1856D45D-ACA2-469F-9805-D2051D0B5CF2}" presName="sibTrans" presStyleLbl="sibTrans2D1" presStyleIdx="0" presStyleCnt="0"/>
      <dgm:spPr/>
      <dgm:t>
        <a:bodyPr/>
        <a:lstStyle/>
        <a:p>
          <a:endParaRPr lang="fr-FR"/>
        </a:p>
      </dgm:t>
    </dgm:pt>
    <dgm:pt modelId="{F39437BE-542B-4B5E-B3EA-1C02BDEAA595}" type="pres">
      <dgm:prSet presAssocID="{9A651F81-5B6A-4943-B81C-105DABE1D3F9}" presName="compNode" presStyleCnt="0"/>
      <dgm:spPr/>
      <dgm:t>
        <a:bodyPr/>
        <a:lstStyle/>
        <a:p>
          <a:endParaRPr lang="fr-FR"/>
        </a:p>
      </dgm:t>
    </dgm:pt>
    <dgm:pt modelId="{42241758-5E8D-4FED-A505-F0F1043BA5C1}" type="pres">
      <dgm:prSet presAssocID="{9A651F81-5B6A-4943-B81C-105DABE1D3F9}" presName="pictRect" presStyleLbl="node1" presStyleIdx="3" presStyleCnt="5"/>
      <dgm:spPr>
        <a:blipFill rotWithShape="0">
          <a:blip xmlns:r="http://schemas.openxmlformats.org/officeDocument/2006/relationships" r:embed="rId4"/>
          <a:stretch>
            <a:fillRect/>
          </a:stretch>
        </a:blipFill>
      </dgm:spPr>
      <dgm:t>
        <a:bodyPr/>
        <a:lstStyle/>
        <a:p>
          <a:endParaRPr lang="fr-FR"/>
        </a:p>
      </dgm:t>
    </dgm:pt>
    <dgm:pt modelId="{402208FC-8EF0-4649-A59A-56F753242902}" type="pres">
      <dgm:prSet presAssocID="{9A651F81-5B6A-4943-B81C-105DABE1D3F9}" presName="textRect" presStyleLbl="revTx" presStyleIdx="3" presStyleCnt="5">
        <dgm:presLayoutVars>
          <dgm:bulletEnabled val="1"/>
        </dgm:presLayoutVars>
      </dgm:prSet>
      <dgm:spPr/>
      <dgm:t>
        <a:bodyPr/>
        <a:lstStyle/>
        <a:p>
          <a:endParaRPr lang="fr-FR"/>
        </a:p>
      </dgm:t>
    </dgm:pt>
    <dgm:pt modelId="{41E6054D-DBF2-498D-823A-4B6532E2E1BF}" type="pres">
      <dgm:prSet presAssocID="{693249C3-3D40-4C4B-9388-6FBF13A8A7B2}" presName="sibTrans" presStyleLbl="sibTrans2D1" presStyleIdx="0" presStyleCnt="0"/>
      <dgm:spPr/>
      <dgm:t>
        <a:bodyPr/>
        <a:lstStyle/>
        <a:p>
          <a:endParaRPr lang="fr-FR"/>
        </a:p>
      </dgm:t>
    </dgm:pt>
    <dgm:pt modelId="{FC8C093E-27A7-4D80-B16E-06C53252E9A1}" type="pres">
      <dgm:prSet presAssocID="{CF61810F-1D63-4D3F-80CC-88EBD51649AE}" presName="compNode" presStyleCnt="0"/>
      <dgm:spPr/>
      <dgm:t>
        <a:bodyPr/>
        <a:lstStyle/>
        <a:p>
          <a:endParaRPr lang="fr-FR"/>
        </a:p>
      </dgm:t>
    </dgm:pt>
    <dgm:pt modelId="{E55FAC99-C33B-4267-981F-A942F89660A8}" type="pres">
      <dgm:prSet presAssocID="{CF61810F-1D63-4D3F-80CC-88EBD51649AE}" presName="pictRect" presStyleLbl="node1" presStyleIdx="4" presStyleCnt="5"/>
      <dgm:spPr>
        <a:blipFill rotWithShape="0">
          <a:blip xmlns:r="http://schemas.openxmlformats.org/officeDocument/2006/relationships" r:embed="rId5"/>
          <a:stretch>
            <a:fillRect/>
          </a:stretch>
        </a:blipFill>
      </dgm:spPr>
      <dgm:t>
        <a:bodyPr/>
        <a:lstStyle/>
        <a:p>
          <a:endParaRPr lang="fr-FR"/>
        </a:p>
      </dgm:t>
    </dgm:pt>
    <dgm:pt modelId="{1282A007-3AFC-49A3-A1AC-59A4FF7CFB21}" type="pres">
      <dgm:prSet presAssocID="{CF61810F-1D63-4D3F-80CC-88EBD51649AE}" presName="textRect" presStyleLbl="revTx" presStyleIdx="4" presStyleCnt="5">
        <dgm:presLayoutVars>
          <dgm:bulletEnabled val="1"/>
        </dgm:presLayoutVars>
      </dgm:prSet>
      <dgm:spPr/>
      <dgm:t>
        <a:bodyPr/>
        <a:lstStyle/>
        <a:p>
          <a:endParaRPr lang="fr-FR"/>
        </a:p>
      </dgm:t>
    </dgm:pt>
  </dgm:ptLst>
  <dgm:cxnLst>
    <dgm:cxn modelId="{19A77896-BC3D-485C-BE9B-C6D95695EC70}" type="presOf" srcId="{E80B660C-8533-4588-9D9B-9433471861D0}" destId="{0CF27588-D9E8-4542-BDBF-85EDD0BF22E3}" srcOrd="0" destOrd="0" presId="urn:microsoft.com/office/officeart/2005/8/layout/pList1#1"/>
    <dgm:cxn modelId="{1C31AEFF-230F-4548-909F-3D34F8031CB4}" type="presOf" srcId="{57DC773C-9ADB-453D-9E25-63DDE18EF407}" destId="{9E787F40-4321-4F0B-A823-57EDF4891762}" srcOrd="0" destOrd="0" presId="urn:microsoft.com/office/officeart/2005/8/layout/pList1#1"/>
    <dgm:cxn modelId="{538A4325-BCA6-4D2F-9550-77391513BE61}" type="presOf" srcId="{CF61810F-1D63-4D3F-80CC-88EBD51649AE}" destId="{1282A007-3AFC-49A3-A1AC-59A4FF7CFB21}" srcOrd="0" destOrd="0" presId="urn:microsoft.com/office/officeart/2005/8/layout/pList1#1"/>
    <dgm:cxn modelId="{BF653FCC-A3E8-4E17-AE77-C8302C146336}" type="presOf" srcId="{1856D45D-ACA2-469F-9805-D2051D0B5CF2}" destId="{0CCB8C34-F2FE-4ACE-AC14-685F61E830E6}" srcOrd="0" destOrd="0" presId="urn:microsoft.com/office/officeart/2005/8/layout/pList1#1"/>
    <dgm:cxn modelId="{E14961EB-7F9A-4D80-8496-FFDC303FF77E}" type="presOf" srcId="{0A4D45E6-13E2-4851-ABB1-953BC3C5E843}" destId="{31B7B662-77AE-4CFC-B624-632B5BF00B5F}" srcOrd="0" destOrd="0" presId="urn:microsoft.com/office/officeart/2005/8/layout/pList1#1"/>
    <dgm:cxn modelId="{7253F0EE-3D51-484C-8BE8-4094A34B0C91}" srcId="{43529377-573F-486C-A06B-BBD3D0E0EE41}" destId="{A1A0A941-A845-4A67-B529-A877B6A3E18D}" srcOrd="1" destOrd="0" parTransId="{50F4E85F-527B-4616-856D-5C045A56AA10}" sibTransId="{57DC773C-9ADB-453D-9E25-63DDE18EF407}"/>
    <dgm:cxn modelId="{DF650AE1-831B-4862-931A-73BD0092E498}" srcId="{43529377-573F-486C-A06B-BBD3D0E0EE41}" destId="{CF61810F-1D63-4D3F-80CC-88EBD51649AE}" srcOrd="4" destOrd="0" parTransId="{8A855EF2-DF76-45CF-B1C0-1C407BD51AA9}" sibTransId="{2A88A8A5-60A3-4B30-A9A8-DC9AC98510E3}"/>
    <dgm:cxn modelId="{A090533E-E5E1-4E3E-A49F-26E7C140A514}" srcId="{43529377-573F-486C-A06B-BBD3D0E0EE41}" destId="{9A651F81-5B6A-4943-B81C-105DABE1D3F9}" srcOrd="3" destOrd="0" parTransId="{DF539921-887D-417F-A482-A2F5854B2F73}" sibTransId="{693249C3-3D40-4C4B-9388-6FBF13A8A7B2}"/>
    <dgm:cxn modelId="{6B547D60-1A36-481A-A29B-F04A3CC7EABF}" type="presOf" srcId="{9A651F81-5B6A-4943-B81C-105DABE1D3F9}" destId="{402208FC-8EF0-4649-A59A-56F753242902}" srcOrd="0" destOrd="0" presId="urn:microsoft.com/office/officeart/2005/8/layout/pList1#1"/>
    <dgm:cxn modelId="{735E9A4A-EA96-48FF-B6A7-9828C1182717}" srcId="{43529377-573F-486C-A06B-BBD3D0E0EE41}" destId="{0A4D45E6-13E2-4851-ABB1-953BC3C5E843}" srcOrd="0" destOrd="0" parTransId="{CDEA8C65-7225-4248-AE72-9C89F4FABA7B}" sibTransId="{31F4C321-6A39-4D71-8F58-DCA193A48EA5}"/>
    <dgm:cxn modelId="{FFD16FAF-9109-4A18-BCBE-A3FCAF4A657A}" type="presOf" srcId="{A1A0A941-A845-4A67-B529-A877B6A3E18D}" destId="{760AD42A-3500-4859-B651-B05A54652309}" srcOrd="0" destOrd="0" presId="urn:microsoft.com/office/officeart/2005/8/layout/pList1#1"/>
    <dgm:cxn modelId="{619DF839-F82C-42EB-85BA-C6DA1CF8079A}" type="presOf" srcId="{693249C3-3D40-4C4B-9388-6FBF13A8A7B2}" destId="{41E6054D-DBF2-498D-823A-4B6532E2E1BF}" srcOrd="0" destOrd="0" presId="urn:microsoft.com/office/officeart/2005/8/layout/pList1#1"/>
    <dgm:cxn modelId="{10516FEF-35DF-436F-AA45-7AD16A1E3159}" type="presOf" srcId="{31F4C321-6A39-4D71-8F58-DCA193A48EA5}" destId="{13B32117-1197-442F-B588-B87C73B2055E}" srcOrd="0" destOrd="0" presId="urn:microsoft.com/office/officeart/2005/8/layout/pList1#1"/>
    <dgm:cxn modelId="{AB61876B-EB00-45E3-9FB2-13C38D21AA49}" type="presOf" srcId="{43529377-573F-486C-A06B-BBD3D0E0EE41}" destId="{84C0DDCB-8DE0-413D-9D3F-1B2FE3184642}" srcOrd="0" destOrd="0" presId="urn:microsoft.com/office/officeart/2005/8/layout/pList1#1"/>
    <dgm:cxn modelId="{DD03A43A-F7B3-40AF-85F1-BEA44BF793DD}" srcId="{43529377-573F-486C-A06B-BBD3D0E0EE41}" destId="{E80B660C-8533-4588-9D9B-9433471861D0}" srcOrd="2" destOrd="0" parTransId="{739E4DB7-042A-4022-A77F-087E23D3D163}" sibTransId="{1856D45D-ACA2-469F-9805-D2051D0B5CF2}"/>
    <dgm:cxn modelId="{C9D40A66-3418-40A9-8521-7506B89DAB8F}" type="presParOf" srcId="{84C0DDCB-8DE0-413D-9D3F-1B2FE3184642}" destId="{FCA3B402-0000-4F1A-916A-09ABD5D9CD18}" srcOrd="0" destOrd="0" presId="urn:microsoft.com/office/officeart/2005/8/layout/pList1#1"/>
    <dgm:cxn modelId="{9CC95346-87C2-4632-B969-60ED79FDEEA7}" type="presParOf" srcId="{FCA3B402-0000-4F1A-916A-09ABD5D9CD18}" destId="{36BAAD56-C3DB-48C6-BF81-50B4A5D35D6F}" srcOrd="0" destOrd="0" presId="urn:microsoft.com/office/officeart/2005/8/layout/pList1#1"/>
    <dgm:cxn modelId="{F47BE61E-2025-430E-94F1-C09D7F484A8F}" type="presParOf" srcId="{FCA3B402-0000-4F1A-916A-09ABD5D9CD18}" destId="{31B7B662-77AE-4CFC-B624-632B5BF00B5F}" srcOrd="1" destOrd="0" presId="urn:microsoft.com/office/officeart/2005/8/layout/pList1#1"/>
    <dgm:cxn modelId="{109CA1AE-0673-4825-83D4-3E8C409AA267}" type="presParOf" srcId="{84C0DDCB-8DE0-413D-9D3F-1B2FE3184642}" destId="{13B32117-1197-442F-B588-B87C73B2055E}" srcOrd="1" destOrd="0" presId="urn:microsoft.com/office/officeart/2005/8/layout/pList1#1"/>
    <dgm:cxn modelId="{59897A11-B331-43F5-9BD5-7F4A5489885A}" type="presParOf" srcId="{84C0DDCB-8DE0-413D-9D3F-1B2FE3184642}" destId="{9342EEC1-6EA4-4C77-A1B7-52AE6ADB5870}" srcOrd="2" destOrd="0" presId="urn:microsoft.com/office/officeart/2005/8/layout/pList1#1"/>
    <dgm:cxn modelId="{F0F136B8-8DC5-4F46-9B29-9C2E3BC29E63}" type="presParOf" srcId="{9342EEC1-6EA4-4C77-A1B7-52AE6ADB5870}" destId="{1023B095-CE31-451F-8DDE-A8EED3D6D44A}" srcOrd="0" destOrd="0" presId="urn:microsoft.com/office/officeart/2005/8/layout/pList1#1"/>
    <dgm:cxn modelId="{2B650E6A-DA9F-4DFD-95D9-7985C2FA470F}" type="presParOf" srcId="{9342EEC1-6EA4-4C77-A1B7-52AE6ADB5870}" destId="{760AD42A-3500-4859-B651-B05A54652309}" srcOrd="1" destOrd="0" presId="urn:microsoft.com/office/officeart/2005/8/layout/pList1#1"/>
    <dgm:cxn modelId="{B7C283FC-4D0E-4676-A8E5-A724405249AF}" type="presParOf" srcId="{84C0DDCB-8DE0-413D-9D3F-1B2FE3184642}" destId="{9E787F40-4321-4F0B-A823-57EDF4891762}" srcOrd="3" destOrd="0" presId="urn:microsoft.com/office/officeart/2005/8/layout/pList1#1"/>
    <dgm:cxn modelId="{0B1FCDDF-94E2-4763-A7EC-08B6AE6F959C}" type="presParOf" srcId="{84C0DDCB-8DE0-413D-9D3F-1B2FE3184642}" destId="{B5D0CBC4-C8A4-4DE2-BE60-46956353F647}" srcOrd="4" destOrd="0" presId="urn:microsoft.com/office/officeart/2005/8/layout/pList1#1"/>
    <dgm:cxn modelId="{35B5690E-EAFC-439A-8C76-3667F30F7CC1}" type="presParOf" srcId="{B5D0CBC4-C8A4-4DE2-BE60-46956353F647}" destId="{1CFB0093-82C8-416D-860F-1EB102CD54E3}" srcOrd="0" destOrd="0" presId="urn:microsoft.com/office/officeart/2005/8/layout/pList1#1"/>
    <dgm:cxn modelId="{DD447564-DB7C-471E-85F0-8EDD29170224}" type="presParOf" srcId="{B5D0CBC4-C8A4-4DE2-BE60-46956353F647}" destId="{0CF27588-D9E8-4542-BDBF-85EDD0BF22E3}" srcOrd="1" destOrd="0" presId="urn:microsoft.com/office/officeart/2005/8/layout/pList1#1"/>
    <dgm:cxn modelId="{44C11854-FB33-418E-BB89-F0B2F8D377B9}" type="presParOf" srcId="{84C0DDCB-8DE0-413D-9D3F-1B2FE3184642}" destId="{0CCB8C34-F2FE-4ACE-AC14-685F61E830E6}" srcOrd="5" destOrd="0" presId="urn:microsoft.com/office/officeart/2005/8/layout/pList1#1"/>
    <dgm:cxn modelId="{35487424-34EE-49B1-A47A-A4341E8D48A0}" type="presParOf" srcId="{84C0DDCB-8DE0-413D-9D3F-1B2FE3184642}" destId="{F39437BE-542B-4B5E-B3EA-1C02BDEAA595}" srcOrd="6" destOrd="0" presId="urn:microsoft.com/office/officeart/2005/8/layout/pList1#1"/>
    <dgm:cxn modelId="{43CF5932-54F9-4777-A717-86C048FBB133}" type="presParOf" srcId="{F39437BE-542B-4B5E-B3EA-1C02BDEAA595}" destId="{42241758-5E8D-4FED-A505-F0F1043BA5C1}" srcOrd="0" destOrd="0" presId="urn:microsoft.com/office/officeart/2005/8/layout/pList1#1"/>
    <dgm:cxn modelId="{86A5795A-8212-4CC4-871B-1A1EDD5FBF80}" type="presParOf" srcId="{F39437BE-542B-4B5E-B3EA-1C02BDEAA595}" destId="{402208FC-8EF0-4649-A59A-56F753242902}" srcOrd="1" destOrd="0" presId="urn:microsoft.com/office/officeart/2005/8/layout/pList1#1"/>
    <dgm:cxn modelId="{69265CAC-2BA6-4E53-94D4-7998CC6CF8D9}" type="presParOf" srcId="{84C0DDCB-8DE0-413D-9D3F-1B2FE3184642}" destId="{41E6054D-DBF2-498D-823A-4B6532E2E1BF}" srcOrd="7" destOrd="0" presId="urn:microsoft.com/office/officeart/2005/8/layout/pList1#1"/>
    <dgm:cxn modelId="{DB99931B-90F7-4271-B2D3-4034AD605908}" type="presParOf" srcId="{84C0DDCB-8DE0-413D-9D3F-1B2FE3184642}" destId="{FC8C093E-27A7-4D80-B16E-06C53252E9A1}" srcOrd="8" destOrd="0" presId="urn:microsoft.com/office/officeart/2005/8/layout/pList1#1"/>
    <dgm:cxn modelId="{07E6B8BD-F209-4EF8-8289-D77ED06E6D3D}" type="presParOf" srcId="{FC8C093E-27A7-4D80-B16E-06C53252E9A1}" destId="{E55FAC99-C33B-4267-981F-A942F89660A8}" srcOrd="0" destOrd="0" presId="urn:microsoft.com/office/officeart/2005/8/layout/pList1#1"/>
    <dgm:cxn modelId="{18867D84-B954-4D1D-A88F-466404699D6D}" type="presParOf" srcId="{FC8C093E-27A7-4D80-B16E-06C53252E9A1}" destId="{1282A007-3AFC-49A3-A1AC-59A4FF7CFB21}" srcOrd="1" destOrd="0" presId="urn:microsoft.com/office/officeart/2005/8/layout/pList1#1"/>
  </dgm:cxnLst>
  <dgm:bg/>
  <dgm:whole/>
  <dgm:extLst>
    <a:ext uri="http://schemas.microsoft.com/office/drawing/2008/diagram">
      <dsp:dataModelExt xmlns:dsp="http://schemas.microsoft.com/office/drawing/2008/diagram" xmlns="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43529377-573F-486C-A06B-BBD3D0E0EE41}" type="doc">
      <dgm:prSet loTypeId="urn:microsoft.com/office/officeart/2005/8/layout/pList1#2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0A4D45E6-13E2-4851-ABB1-953BC3C5E843}">
      <dgm:prSet phldrT="[Text]"/>
      <dgm:spPr/>
      <dgm:t>
        <a:bodyPr/>
        <a:lstStyle/>
        <a:p>
          <a:endParaRPr lang="fr-FR"/>
        </a:p>
      </dgm:t>
    </dgm:pt>
    <dgm:pt modelId="{31F4C321-6A39-4D71-8F58-DCA193A48EA5}" type="sibTrans" cxnId="{735E9A4A-EA96-48FF-B6A7-9828C1182717}">
      <dgm:prSet/>
      <dgm:spPr/>
      <dgm:t>
        <a:bodyPr/>
        <a:lstStyle/>
        <a:p>
          <a:endParaRPr lang="fr-FR"/>
        </a:p>
      </dgm:t>
    </dgm:pt>
    <dgm:pt modelId="{CDEA8C65-7225-4248-AE72-9C89F4FABA7B}" type="parTrans" cxnId="{735E9A4A-EA96-48FF-B6A7-9828C1182717}">
      <dgm:prSet/>
      <dgm:spPr/>
      <dgm:t>
        <a:bodyPr/>
        <a:lstStyle/>
        <a:p>
          <a:endParaRPr lang="fr-FR"/>
        </a:p>
      </dgm:t>
    </dgm:pt>
    <dgm:pt modelId="{CF61810F-1D63-4D3F-80CC-88EBD51649AE}">
      <dgm:prSet phldrT="[Text]"/>
      <dgm:spPr/>
      <dgm:t>
        <a:bodyPr/>
        <a:lstStyle/>
        <a:p>
          <a:endParaRPr lang="fr-FR"/>
        </a:p>
      </dgm:t>
    </dgm:pt>
    <dgm:pt modelId="{8A855EF2-DF76-45CF-B1C0-1C407BD51AA9}" type="parTrans" cxnId="{DF650AE1-831B-4862-931A-73BD0092E498}">
      <dgm:prSet/>
      <dgm:spPr/>
      <dgm:t>
        <a:bodyPr/>
        <a:lstStyle/>
        <a:p>
          <a:endParaRPr lang="fr-FR"/>
        </a:p>
      </dgm:t>
    </dgm:pt>
    <dgm:pt modelId="{2A88A8A5-60A3-4B30-A9A8-DC9AC98510E3}" type="sibTrans" cxnId="{DF650AE1-831B-4862-931A-73BD0092E498}">
      <dgm:prSet/>
      <dgm:spPr/>
      <dgm:t>
        <a:bodyPr/>
        <a:lstStyle/>
        <a:p>
          <a:endParaRPr lang="fr-FR"/>
        </a:p>
      </dgm:t>
    </dgm:pt>
    <dgm:pt modelId="{A1A0A941-A845-4A67-B529-A877B6A3E18D}">
      <dgm:prSet phldrT="[Text]"/>
      <dgm:spPr/>
      <dgm:t>
        <a:bodyPr/>
        <a:lstStyle/>
        <a:p>
          <a:endParaRPr lang="fr-FR"/>
        </a:p>
      </dgm:t>
    </dgm:pt>
    <dgm:pt modelId="{50F4E85F-527B-4616-856D-5C045A56AA10}" type="parTrans" cxnId="{7253F0EE-3D51-484C-8BE8-4094A34B0C91}">
      <dgm:prSet/>
      <dgm:spPr/>
      <dgm:t>
        <a:bodyPr/>
        <a:lstStyle/>
        <a:p>
          <a:endParaRPr lang="fr-FR"/>
        </a:p>
      </dgm:t>
    </dgm:pt>
    <dgm:pt modelId="{57DC773C-9ADB-453D-9E25-63DDE18EF407}" type="sibTrans" cxnId="{7253F0EE-3D51-484C-8BE8-4094A34B0C91}">
      <dgm:prSet/>
      <dgm:spPr/>
      <dgm:t>
        <a:bodyPr/>
        <a:lstStyle/>
        <a:p>
          <a:endParaRPr lang="fr-FR"/>
        </a:p>
      </dgm:t>
    </dgm:pt>
    <dgm:pt modelId="{E80B660C-8533-4588-9D9B-9433471861D0}">
      <dgm:prSet phldrT="[Text]"/>
      <dgm:spPr/>
      <dgm:t>
        <a:bodyPr/>
        <a:lstStyle/>
        <a:p>
          <a:endParaRPr lang="fr-FR"/>
        </a:p>
      </dgm:t>
    </dgm:pt>
    <dgm:pt modelId="{739E4DB7-042A-4022-A77F-087E23D3D163}" type="parTrans" cxnId="{DD03A43A-F7B3-40AF-85F1-BEA44BF793DD}">
      <dgm:prSet/>
      <dgm:spPr/>
      <dgm:t>
        <a:bodyPr/>
        <a:lstStyle/>
        <a:p>
          <a:endParaRPr lang="fr-FR"/>
        </a:p>
      </dgm:t>
    </dgm:pt>
    <dgm:pt modelId="{1856D45D-ACA2-469F-9805-D2051D0B5CF2}" type="sibTrans" cxnId="{DD03A43A-F7B3-40AF-85F1-BEA44BF793DD}">
      <dgm:prSet/>
      <dgm:spPr/>
      <dgm:t>
        <a:bodyPr/>
        <a:lstStyle/>
        <a:p>
          <a:endParaRPr lang="fr-FR"/>
        </a:p>
      </dgm:t>
    </dgm:pt>
    <dgm:pt modelId="{9A651F81-5B6A-4943-B81C-105DABE1D3F9}">
      <dgm:prSet phldrT="[Text]"/>
      <dgm:spPr/>
      <dgm:t>
        <a:bodyPr/>
        <a:lstStyle/>
        <a:p>
          <a:endParaRPr lang="fr-FR"/>
        </a:p>
      </dgm:t>
    </dgm:pt>
    <dgm:pt modelId="{DF539921-887D-417F-A482-A2F5854B2F73}" type="parTrans" cxnId="{A090533E-E5E1-4E3E-A49F-26E7C140A514}">
      <dgm:prSet/>
      <dgm:spPr/>
      <dgm:t>
        <a:bodyPr/>
        <a:lstStyle/>
        <a:p>
          <a:endParaRPr lang="fr-FR"/>
        </a:p>
      </dgm:t>
    </dgm:pt>
    <dgm:pt modelId="{693249C3-3D40-4C4B-9388-6FBF13A8A7B2}" type="sibTrans" cxnId="{A090533E-E5E1-4E3E-A49F-26E7C140A514}">
      <dgm:prSet/>
      <dgm:spPr/>
      <dgm:t>
        <a:bodyPr/>
        <a:lstStyle/>
        <a:p>
          <a:endParaRPr lang="fr-FR"/>
        </a:p>
      </dgm:t>
    </dgm:pt>
    <dgm:pt modelId="{84C0DDCB-8DE0-413D-9D3F-1B2FE3184642}" type="pres">
      <dgm:prSet presAssocID="{43529377-573F-486C-A06B-BBD3D0E0EE41}" presName="Name0" presStyleCnt="0">
        <dgm:presLayoutVars>
          <dgm:dir/>
          <dgm:resizeHandles val="exact"/>
        </dgm:presLayoutVars>
      </dgm:prSet>
      <dgm:spPr/>
      <dgm:t>
        <a:bodyPr/>
        <a:lstStyle/>
        <a:p>
          <a:endParaRPr lang="fr-FR"/>
        </a:p>
      </dgm:t>
    </dgm:pt>
    <dgm:pt modelId="{FCA3B402-0000-4F1A-916A-09ABD5D9CD18}" type="pres">
      <dgm:prSet presAssocID="{0A4D45E6-13E2-4851-ABB1-953BC3C5E843}" presName="compNode" presStyleCnt="0"/>
      <dgm:spPr/>
      <dgm:t>
        <a:bodyPr/>
        <a:lstStyle/>
        <a:p>
          <a:endParaRPr lang="fr-FR"/>
        </a:p>
      </dgm:t>
    </dgm:pt>
    <dgm:pt modelId="{36BAAD56-C3DB-48C6-BF81-50B4A5D35D6F}" type="pres">
      <dgm:prSet presAssocID="{0A4D45E6-13E2-4851-ABB1-953BC3C5E843}" presName="pictRect" presStyleLbl="node1" presStyleIdx="0" presStyleCnt="5"/>
      <dgm:spPr>
        <a:blipFill rotWithShape="0">
          <a:blip xmlns:r="http://schemas.openxmlformats.org/officeDocument/2006/relationships" r:embed="rId1"/>
          <a:stretch>
            <a:fillRect/>
          </a:stretch>
        </a:blipFill>
      </dgm:spPr>
      <dgm:t>
        <a:bodyPr/>
        <a:lstStyle/>
        <a:p>
          <a:endParaRPr lang="fr-FR"/>
        </a:p>
      </dgm:t>
    </dgm:pt>
    <dgm:pt modelId="{31B7B662-77AE-4CFC-B624-632B5BF00B5F}" type="pres">
      <dgm:prSet presAssocID="{0A4D45E6-13E2-4851-ABB1-953BC3C5E843}" presName="textRect" presStyleLbl="revTx" presStyleIdx="0" presStyleCnt="5">
        <dgm:presLayoutVars>
          <dgm:bulletEnabled val="1"/>
        </dgm:presLayoutVars>
      </dgm:prSet>
      <dgm:spPr/>
      <dgm:t>
        <a:bodyPr/>
        <a:lstStyle/>
        <a:p>
          <a:endParaRPr lang="fr-FR"/>
        </a:p>
      </dgm:t>
    </dgm:pt>
    <dgm:pt modelId="{13B32117-1197-442F-B588-B87C73B2055E}" type="pres">
      <dgm:prSet presAssocID="{31F4C321-6A39-4D71-8F58-DCA193A48EA5}" presName="sibTrans" presStyleLbl="sibTrans2D1" presStyleIdx="0" presStyleCnt="0"/>
      <dgm:spPr/>
      <dgm:t>
        <a:bodyPr/>
        <a:lstStyle/>
        <a:p>
          <a:endParaRPr lang="fr-FR"/>
        </a:p>
      </dgm:t>
    </dgm:pt>
    <dgm:pt modelId="{9342EEC1-6EA4-4C77-A1B7-52AE6ADB5870}" type="pres">
      <dgm:prSet presAssocID="{A1A0A941-A845-4A67-B529-A877B6A3E18D}" presName="compNode" presStyleCnt="0"/>
      <dgm:spPr/>
      <dgm:t>
        <a:bodyPr/>
        <a:lstStyle/>
        <a:p>
          <a:endParaRPr lang="fr-FR"/>
        </a:p>
      </dgm:t>
    </dgm:pt>
    <dgm:pt modelId="{1023B095-CE31-451F-8DDE-A8EED3D6D44A}" type="pres">
      <dgm:prSet presAssocID="{A1A0A941-A845-4A67-B529-A877B6A3E18D}" presName="pictRect" presStyleLbl="node1" presStyleIdx="1" presStyleCnt="5"/>
      <dgm:spPr>
        <a:blipFill rotWithShape="0">
          <a:blip xmlns:r="http://schemas.openxmlformats.org/officeDocument/2006/relationships" r:embed="rId2"/>
          <a:stretch>
            <a:fillRect/>
          </a:stretch>
        </a:blipFill>
      </dgm:spPr>
      <dgm:t>
        <a:bodyPr/>
        <a:lstStyle/>
        <a:p>
          <a:endParaRPr lang="fr-FR"/>
        </a:p>
      </dgm:t>
    </dgm:pt>
    <dgm:pt modelId="{760AD42A-3500-4859-B651-B05A54652309}" type="pres">
      <dgm:prSet presAssocID="{A1A0A941-A845-4A67-B529-A877B6A3E18D}" presName="textRect" presStyleLbl="revTx" presStyleIdx="1" presStyleCnt="5">
        <dgm:presLayoutVars>
          <dgm:bulletEnabled val="1"/>
        </dgm:presLayoutVars>
      </dgm:prSet>
      <dgm:spPr/>
      <dgm:t>
        <a:bodyPr/>
        <a:lstStyle/>
        <a:p>
          <a:endParaRPr lang="fr-FR"/>
        </a:p>
      </dgm:t>
    </dgm:pt>
    <dgm:pt modelId="{9E787F40-4321-4F0B-A823-57EDF4891762}" type="pres">
      <dgm:prSet presAssocID="{57DC773C-9ADB-453D-9E25-63DDE18EF407}" presName="sibTrans" presStyleLbl="sibTrans2D1" presStyleIdx="0" presStyleCnt="0"/>
      <dgm:spPr/>
      <dgm:t>
        <a:bodyPr/>
        <a:lstStyle/>
        <a:p>
          <a:endParaRPr lang="fr-FR"/>
        </a:p>
      </dgm:t>
    </dgm:pt>
    <dgm:pt modelId="{B5D0CBC4-C8A4-4DE2-BE60-46956353F647}" type="pres">
      <dgm:prSet presAssocID="{E80B660C-8533-4588-9D9B-9433471861D0}" presName="compNode" presStyleCnt="0"/>
      <dgm:spPr/>
      <dgm:t>
        <a:bodyPr/>
        <a:lstStyle/>
        <a:p>
          <a:endParaRPr lang="fr-FR"/>
        </a:p>
      </dgm:t>
    </dgm:pt>
    <dgm:pt modelId="{1CFB0093-82C8-416D-860F-1EB102CD54E3}" type="pres">
      <dgm:prSet presAssocID="{E80B660C-8533-4588-9D9B-9433471861D0}" presName="pictRect" presStyleLbl="node1" presStyleIdx="2" presStyleCnt="5"/>
      <dgm:spPr>
        <a:blipFill rotWithShape="0">
          <a:blip xmlns:r="http://schemas.openxmlformats.org/officeDocument/2006/relationships" r:embed="rId3"/>
          <a:stretch>
            <a:fillRect/>
          </a:stretch>
        </a:blipFill>
      </dgm:spPr>
      <dgm:t>
        <a:bodyPr/>
        <a:lstStyle/>
        <a:p>
          <a:endParaRPr lang="fr-FR"/>
        </a:p>
      </dgm:t>
    </dgm:pt>
    <dgm:pt modelId="{0CF27588-D9E8-4542-BDBF-85EDD0BF22E3}" type="pres">
      <dgm:prSet presAssocID="{E80B660C-8533-4588-9D9B-9433471861D0}" presName="textRect" presStyleLbl="revTx" presStyleIdx="2" presStyleCnt="5">
        <dgm:presLayoutVars>
          <dgm:bulletEnabled val="1"/>
        </dgm:presLayoutVars>
      </dgm:prSet>
      <dgm:spPr/>
      <dgm:t>
        <a:bodyPr/>
        <a:lstStyle/>
        <a:p>
          <a:endParaRPr lang="fr-FR"/>
        </a:p>
      </dgm:t>
    </dgm:pt>
    <dgm:pt modelId="{0CCB8C34-F2FE-4ACE-AC14-685F61E830E6}" type="pres">
      <dgm:prSet presAssocID="{1856D45D-ACA2-469F-9805-D2051D0B5CF2}" presName="sibTrans" presStyleLbl="sibTrans2D1" presStyleIdx="0" presStyleCnt="0"/>
      <dgm:spPr/>
      <dgm:t>
        <a:bodyPr/>
        <a:lstStyle/>
        <a:p>
          <a:endParaRPr lang="fr-FR"/>
        </a:p>
      </dgm:t>
    </dgm:pt>
    <dgm:pt modelId="{F39437BE-542B-4B5E-B3EA-1C02BDEAA595}" type="pres">
      <dgm:prSet presAssocID="{9A651F81-5B6A-4943-B81C-105DABE1D3F9}" presName="compNode" presStyleCnt="0"/>
      <dgm:spPr/>
      <dgm:t>
        <a:bodyPr/>
        <a:lstStyle/>
        <a:p>
          <a:endParaRPr lang="fr-FR"/>
        </a:p>
      </dgm:t>
    </dgm:pt>
    <dgm:pt modelId="{42241758-5E8D-4FED-A505-F0F1043BA5C1}" type="pres">
      <dgm:prSet presAssocID="{9A651F81-5B6A-4943-B81C-105DABE1D3F9}" presName="pictRect" presStyleLbl="node1" presStyleIdx="3" presStyleCnt="5"/>
      <dgm:spPr>
        <a:blipFill rotWithShape="0">
          <a:blip xmlns:r="http://schemas.openxmlformats.org/officeDocument/2006/relationships" r:embed="rId4"/>
          <a:stretch>
            <a:fillRect/>
          </a:stretch>
        </a:blipFill>
      </dgm:spPr>
      <dgm:t>
        <a:bodyPr/>
        <a:lstStyle/>
        <a:p>
          <a:endParaRPr lang="fr-FR"/>
        </a:p>
      </dgm:t>
    </dgm:pt>
    <dgm:pt modelId="{402208FC-8EF0-4649-A59A-56F753242902}" type="pres">
      <dgm:prSet presAssocID="{9A651F81-5B6A-4943-B81C-105DABE1D3F9}" presName="textRect" presStyleLbl="revTx" presStyleIdx="3" presStyleCnt="5">
        <dgm:presLayoutVars>
          <dgm:bulletEnabled val="1"/>
        </dgm:presLayoutVars>
      </dgm:prSet>
      <dgm:spPr/>
      <dgm:t>
        <a:bodyPr/>
        <a:lstStyle/>
        <a:p>
          <a:endParaRPr lang="fr-FR"/>
        </a:p>
      </dgm:t>
    </dgm:pt>
    <dgm:pt modelId="{41E6054D-DBF2-498D-823A-4B6532E2E1BF}" type="pres">
      <dgm:prSet presAssocID="{693249C3-3D40-4C4B-9388-6FBF13A8A7B2}" presName="sibTrans" presStyleLbl="sibTrans2D1" presStyleIdx="0" presStyleCnt="0"/>
      <dgm:spPr/>
      <dgm:t>
        <a:bodyPr/>
        <a:lstStyle/>
        <a:p>
          <a:endParaRPr lang="fr-FR"/>
        </a:p>
      </dgm:t>
    </dgm:pt>
    <dgm:pt modelId="{FC8C093E-27A7-4D80-B16E-06C53252E9A1}" type="pres">
      <dgm:prSet presAssocID="{CF61810F-1D63-4D3F-80CC-88EBD51649AE}" presName="compNode" presStyleCnt="0"/>
      <dgm:spPr/>
      <dgm:t>
        <a:bodyPr/>
        <a:lstStyle/>
        <a:p>
          <a:endParaRPr lang="fr-FR"/>
        </a:p>
      </dgm:t>
    </dgm:pt>
    <dgm:pt modelId="{E55FAC99-C33B-4267-981F-A942F89660A8}" type="pres">
      <dgm:prSet presAssocID="{CF61810F-1D63-4D3F-80CC-88EBD51649AE}" presName="pictRect" presStyleLbl="node1" presStyleIdx="4" presStyleCnt="5"/>
      <dgm:spPr>
        <a:blipFill rotWithShape="0">
          <a:blip xmlns:r="http://schemas.openxmlformats.org/officeDocument/2006/relationships" r:embed="rId5"/>
          <a:stretch>
            <a:fillRect/>
          </a:stretch>
        </a:blipFill>
      </dgm:spPr>
      <dgm:t>
        <a:bodyPr/>
        <a:lstStyle/>
        <a:p>
          <a:endParaRPr lang="fr-FR"/>
        </a:p>
      </dgm:t>
    </dgm:pt>
    <dgm:pt modelId="{1282A007-3AFC-49A3-A1AC-59A4FF7CFB21}" type="pres">
      <dgm:prSet presAssocID="{CF61810F-1D63-4D3F-80CC-88EBD51649AE}" presName="textRect" presStyleLbl="revTx" presStyleIdx="4" presStyleCnt="5">
        <dgm:presLayoutVars>
          <dgm:bulletEnabled val="1"/>
        </dgm:presLayoutVars>
      </dgm:prSet>
      <dgm:spPr/>
      <dgm:t>
        <a:bodyPr/>
        <a:lstStyle/>
        <a:p>
          <a:endParaRPr lang="fr-FR"/>
        </a:p>
      </dgm:t>
    </dgm:pt>
  </dgm:ptLst>
  <dgm:cxnLst>
    <dgm:cxn modelId="{5848677B-FCCF-4A47-B7C6-4365D3D1D8FB}" type="presOf" srcId="{43529377-573F-486C-A06B-BBD3D0E0EE41}" destId="{84C0DDCB-8DE0-413D-9D3F-1B2FE3184642}" srcOrd="0" destOrd="0" presId="urn:microsoft.com/office/officeart/2005/8/layout/pList1#2"/>
    <dgm:cxn modelId="{A0E1A82A-75D6-415F-AF54-1D31295DD594}" type="presOf" srcId="{1856D45D-ACA2-469F-9805-D2051D0B5CF2}" destId="{0CCB8C34-F2FE-4ACE-AC14-685F61E830E6}" srcOrd="0" destOrd="0" presId="urn:microsoft.com/office/officeart/2005/8/layout/pList1#2"/>
    <dgm:cxn modelId="{E1C75B9F-471F-4DA2-8820-38BF2A0D1F13}" type="presOf" srcId="{57DC773C-9ADB-453D-9E25-63DDE18EF407}" destId="{9E787F40-4321-4F0B-A823-57EDF4891762}" srcOrd="0" destOrd="0" presId="urn:microsoft.com/office/officeart/2005/8/layout/pList1#2"/>
    <dgm:cxn modelId="{7253F0EE-3D51-484C-8BE8-4094A34B0C91}" srcId="{43529377-573F-486C-A06B-BBD3D0E0EE41}" destId="{A1A0A941-A845-4A67-B529-A877B6A3E18D}" srcOrd="1" destOrd="0" parTransId="{50F4E85F-527B-4616-856D-5C045A56AA10}" sibTransId="{57DC773C-9ADB-453D-9E25-63DDE18EF407}"/>
    <dgm:cxn modelId="{DF650AE1-831B-4862-931A-73BD0092E498}" srcId="{43529377-573F-486C-A06B-BBD3D0E0EE41}" destId="{CF61810F-1D63-4D3F-80CC-88EBD51649AE}" srcOrd="4" destOrd="0" parTransId="{8A855EF2-DF76-45CF-B1C0-1C407BD51AA9}" sibTransId="{2A88A8A5-60A3-4B30-A9A8-DC9AC98510E3}"/>
    <dgm:cxn modelId="{A090533E-E5E1-4E3E-A49F-26E7C140A514}" srcId="{43529377-573F-486C-A06B-BBD3D0E0EE41}" destId="{9A651F81-5B6A-4943-B81C-105DABE1D3F9}" srcOrd="3" destOrd="0" parTransId="{DF539921-887D-417F-A482-A2F5854B2F73}" sibTransId="{693249C3-3D40-4C4B-9388-6FBF13A8A7B2}"/>
    <dgm:cxn modelId="{735E9A4A-EA96-48FF-B6A7-9828C1182717}" srcId="{43529377-573F-486C-A06B-BBD3D0E0EE41}" destId="{0A4D45E6-13E2-4851-ABB1-953BC3C5E843}" srcOrd="0" destOrd="0" parTransId="{CDEA8C65-7225-4248-AE72-9C89F4FABA7B}" sibTransId="{31F4C321-6A39-4D71-8F58-DCA193A48EA5}"/>
    <dgm:cxn modelId="{91158419-2F70-4F96-9B20-ABCCD0F6F7CA}" type="presOf" srcId="{E80B660C-8533-4588-9D9B-9433471861D0}" destId="{0CF27588-D9E8-4542-BDBF-85EDD0BF22E3}" srcOrd="0" destOrd="0" presId="urn:microsoft.com/office/officeart/2005/8/layout/pList1#2"/>
    <dgm:cxn modelId="{B61A315D-622F-442A-9E08-DA8A29EA6CCF}" type="presOf" srcId="{0A4D45E6-13E2-4851-ABB1-953BC3C5E843}" destId="{31B7B662-77AE-4CFC-B624-632B5BF00B5F}" srcOrd="0" destOrd="0" presId="urn:microsoft.com/office/officeart/2005/8/layout/pList1#2"/>
    <dgm:cxn modelId="{E6E85377-165D-4AA3-A20E-A6A62A90B228}" type="presOf" srcId="{693249C3-3D40-4C4B-9388-6FBF13A8A7B2}" destId="{41E6054D-DBF2-498D-823A-4B6532E2E1BF}" srcOrd="0" destOrd="0" presId="urn:microsoft.com/office/officeart/2005/8/layout/pList1#2"/>
    <dgm:cxn modelId="{58E53528-4945-4CF9-966E-A1AA7E151F57}" type="presOf" srcId="{A1A0A941-A845-4A67-B529-A877B6A3E18D}" destId="{760AD42A-3500-4859-B651-B05A54652309}" srcOrd="0" destOrd="0" presId="urn:microsoft.com/office/officeart/2005/8/layout/pList1#2"/>
    <dgm:cxn modelId="{64AE8BB8-13CB-4421-846A-C8D3E44ED791}" type="presOf" srcId="{CF61810F-1D63-4D3F-80CC-88EBD51649AE}" destId="{1282A007-3AFC-49A3-A1AC-59A4FF7CFB21}" srcOrd="0" destOrd="0" presId="urn:microsoft.com/office/officeart/2005/8/layout/pList1#2"/>
    <dgm:cxn modelId="{58F20C0D-D15E-4F3A-B15C-93FC22B8F11A}" type="presOf" srcId="{31F4C321-6A39-4D71-8F58-DCA193A48EA5}" destId="{13B32117-1197-442F-B588-B87C73B2055E}" srcOrd="0" destOrd="0" presId="urn:microsoft.com/office/officeart/2005/8/layout/pList1#2"/>
    <dgm:cxn modelId="{AEBE4028-2D03-4237-86A3-F27FA264AB89}" type="presOf" srcId="{9A651F81-5B6A-4943-B81C-105DABE1D3F9}" destId="{402208FC-8EF0-4649-A59A-56F753242902}" srcOrd="0" destOrd="0" presId="urn:microsoft.com/office/officeart/2005/8/layout/pList1#2"/>
    <dgm:cxn modelId="{DD03A43A-F7B3-40AF-85F1-BEA44BF793DD}" srcId="{43529377-573F-486C-A06B-BBD3D0E0EE41}" destId="{E80B660C-8533-4588-9D9B-9433471861D0}" srcOrd="2" destOrd="0" parTransId="{739E4DB7-042A-4022-A77F-087E23D3D163}" sibTransId="{1856D45D-ACA2-469F-9805-D2051D0B5CF2}"/>
    <dgm:cxn modelId="{B7AF62FB-13A7-41A4-B25A-CD496E484E53}" type="presParOf" srcId="{84C0DDCB-8DE0-413D-9D3F-1B2FE3184642}" destId="{FCA3B402-0000-4F1A-916A-09ABD5D9CD18}" srcOrd="0" destOrd="0" presId="urn:microsoft.com/office/officeart/2005/8/layout/pList1#2"/>
    <dgm:cxn modelId="{14A3B6D5-B3FF-4C58-985B-EC09EA72974F}" type="presParOf" srcId="{FCA3B402-0000-4F1A-916A-09ABD5D9CD18}" destId="{36BAAD56-C3DB-48C6-BF81-50B4A5D35D6F}" srcOrd="0" destOrd="0" presId="urn:microsoft.com/office/officeart/2005/8/layout/pList1#2"/>
    <dgm:cxn modelId="{4CACA366-2144-46BE-BB86-18C2A4CF1742}" type="presParOf" srcId="{FCA3B402-0000-4F1A-916A-09ABD5D9CD18}" destId="{31B7B662-77AE-4CFC-B624-632B5BF00B5F}" srcOrd="1" destOrd="0" presId="urn:microsoft.com/office/officeart/2005/8/layout/pList1#2"/>
    <dgm:cxn modelId="{FB06BB1A-0936-4FC2-A0E0-D0637559CA87}" type="presParOf" srcId="{84C0DDCB-8DE0-413D-9D3F-1B2FE3184642}" destId="{13B32117-1197-442F-B588-B87C73B2055E}" srcOrd="1" destOrd="0" presId="urn:microsoft.com/office/officeart/2005/8/layout/pList1#2"/>
    <dgm:cxn modelId="{88E0BCD3-D72B-426A-B231-BFCAAFA04C68}" type="presParOf" srcId="{84C0DDCB-8DE0-413D-9D3F-1B2FE3184642}" destId="{9342EEC1-6EA4-4C77-A1B7-52AE6ADB5870}" srcOrd="2" destOrd="0" presId="urn:microsoft.com/office/officeart/2005/8/layout/pList1#2"/>
    <dgm:cxn modelId="{0511D2FB-082C-4BB1-9ABE-C9C3B55F4890}" type="presParOf" srcId="{9342EEC1-6EA4-4C77-A1B7-52AE6ADB5870}" destId="{1023B095-CE31-451F-8DDE-A8EED3D6D44A}" srcOrd="0" destOrd="0" presId="urn:microsoft.com/office/officeart/2005/8/layout/pList1#2"/>
    <dgm:cxn modelId="{635F002C-BDB9-47E1-AFAD-2679CD30727F}" type="presParOf" srcId="{9342EEC1-6EA4-4C77-A1B7-52AE6ADB5870}" destId="{760AD42A-3500-4859-B651-B05A54652309}" srcOrd="1" destOrd="0" presId="urn:microsoft.com/office/officeart/2005/8/layout/pList1#2"/>
    <dgm:cxn modelId="{41A2C4FD-D4D8-4A1A-B11D-57D17842A888}" type="presParOf" srcId="{84C0DDCB-8DE0-413D-9D3F-1B2FE3184642}" destId="{9E787F40-4321-4F0B-A823-57EDF4891762}" srcOrd="3" destOrd="0" presId="urn:microsoft.com/office/officeart/2005/8/layout/pList1#2"/>
    <dgm:cxn modelId="{C4AC08D4-F9FB-4152-B8AA-D6C976EA4D74}" type="presParOf" srcId="{84C0DDCB-8DE0-413D-9D3F-1B2FE3184642}" destId="{B5D0CBC4-C8A4-4DE2-BE60-46956353F647}" srcOrd="4" destOrd="0" presId="urn:microsoft.com/office/officeart/2005/8/layout/pList1#2"/>
    <dgm:cxn modelId="{E423211B-F8C3-43CF-AB62-2CAE43A4C37E}" type="presParOf" srcId="{B5D0CBC4-C8A4-4DE2-BE60-46956353F647}" destId="{1CFB0093-82C8-416D-860F-1EB102CD54E3}" srcOrd="0" destOrd="0" presId="urn:microsoft.com/office/officeart/2005/8/layout/pList1#2"/>
    <dgm:cxn modelId="{07586673-9117-4164-9B06-C11C4BBC70B0}" type="presParOf" srcId="{B5D0CBC4-C8A4-4DE2-BE60-46956353F647}" destId="{0CF27588-D9E8-4542-BDBF-85EDD0BF22E3}" srcOrd="1" destOrd="0" presId="urn:microsoft.com/office/officeart/2005/8/layout/pList1#2"/>
    <dgm:cxn modelId="{71AB6899-8C4B-4C77-8918-CCDA90F443D0}" type="presParOf" srcId="{84C0DDCB-8DE0-413D-9D3F-1B2FE3184642}" destId="{0CCB8C34-F2FE-4ACE-AC14-685F61E830E6}" srcOrd="5" destOrd="0" presId="urn:microsoft.com/office/officeart/2005/8/layout/pList1#2"/>
    <dgm:cxn modelId="{B0D61834-88DF-406D-8639-8B99F5190F6E}" type="presParOf" srcId="{84C0DDCB-8DE0-413D-9D3F-1B2FE3184642}" destId="{F39437BE-542B-4B5E-B3EA-1C02BDEAA595}" srcOrd="6" destOrd="0" presId="urn:microsoft.com/office/officeart/2005/8/layout/pList1#2"/>
    <dgm:cxn modelId="{ED1066DB-AEBD-42DE-871E-361EB6AEECA6}" type="presParOf" srcId="{F39437BE-542B-4B5E-B3EA-1C02BDEAA595}" destId="{42241758-5E8D-4FED-A505-F0F1043BA5C1}" srcOrd="0" destOrd="0" presId="urn:microsoft.com/office/officeart/2005/8/layout/pList1#2"/>
    <dgm:cxn modelId="{3E28802F-9D29-40E0-B121-9BA655C1D35E}" type="presParOf" srcId="{F39437BE-542B-4B5E-B3EA-1C02BDEAA595}" destId="{402208FC-8EF0-4649-A59A-56F753242902}" srcOrd="1" destOrd="0" presId="urn:microsoft.com/office/officeart/2005/8/layout/pList1#2"/>
    <dgm:cxn modelId="{783EF3FF-026A-4738-A2DB-7DE7E5276E76}" type="presParOf" srcId="{84C0DDCB-8DE0-413D-9D3F-1B2FE3184642}" destId="{41E6054D-DBF2-498D-823A-4B6532E2E1BF}" srcOrd="7" destOrd="0" presId="urn:microsoft.com/office/officeart/2005/8/layout/pList1#2"/>
    <dgm:cxn modelId="{D6D42F5A-2D08-4FB1-BD18-C82A160C0D4C}" type="presParOf" srcId="{84C0DDCB-8DE0-413D-9D3F-1B2FE3184642}" destId="{FC8C093E-27A7-4D80-B16E-06C53252E9A1}" srcOrd="8" destOrd="0" presId="urn:microsoft.com/office/officeart/2005/8/layout/pList1#2"/>
    <dgm:cxn modelId="{40BAE57B-C840-4030-A50C-F80368869140}" type="presParOf" srcId="{FC8C093E-27A7-4D80-B16E-06C53252E9A1}" destId="{E55FAC99-C33B-4267-981F-A942F89660A8}" srcOrd="0" destOrd="0" presId="urn:microsoft.com/office/officeart/2005/8/layout/pList1#2"/>
    <dgm:cxn modelId="{DB78AD6A-3483-4930-9BF9-25A84644D4C3}" type="presParOf" srcId="{FC8C093E-27A7-4D80-B16E-06C53252E9A1}" destId="{1282A007-3AFC-49A3-A1AC-59A4FF7CFB21}" srcOrd="1" destOrd="0" presId="urn:microsoft.com/office/officeart/2005/8/layout/pList1#2"/>
  </dgm:cxnLst>
  <dgm:bg/>
  <dgm:whole/>
  <dgm:extLst>
    <a:ext uri="http://schemas.microsoft.com/office/drawing/2008/diagram">
      <dsp:dataModelExt xmlns:dsp="http://schemas.microsoft.com/office/drawing/2008/diagram" xmlns="" relId="rId10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43529377-573F-486C-A06B-BBD3D0E0EE41}" type="doc">
      <dgm:prSet loTypeId="urn:microsoft.com/office/officeart/2005/8/layout/pList1#3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0A4D45E6-13E2-4851-ABB1-953BC3C5E843}">
      <dgm:prSet phldrT="[Text]"/>
      <dgm:spPr/>
      <dgm:t>
        <a:bodyPr/>
        <a:lstStyle/>
        <a:p>
          <a:endParaRPr lang="fr-FR"/>
        </a:p>
      </dgm:t>
    </dgm:pt>
    <dgm:pt modelId="{31F4C321-6A39-4D71-8F58-DCA193A48EA5}" type="sibTrans" cxnId="{735E9A4A-EA96-48FF-B6A7-9828C1182717}">
      <dgm:prSet/>
      <dgm:spPr/>
      <dgm:t>
        <a:bodyPr/>
        <a:lstStyle/>
        <a:p>
          <a:endParaRPr lang="fr-FR"/>
        </a:p>
      </dgm:t>
    </dgm:pt>
    <dgm:pt modelId="{CDEA8C65-7225-4248-AE72-9C89F4FABA7B}" type="parTrans" cxnId="{735E9A4A-EA96-48FF-B6A7-9828C1182717}">
      <dgm:prSet/>
      <dgm:spPr/>
      <dgm:t>
        <a:bodyPr/>
        <a:lstStyle/>
        <a:p>
          <a:endParaRPr lang="fr-FR"/>
        </a:p>
      </dgm:t>
    </dgm:pt>
    <dgm:pt modelId="{CF61810F-1D63-4D3F-80CC-88EBD51649AE}">
      <dgm:prSet phldrT="[Text]"/>
      <dgm:spPr/>
      <dgm:t>
        <a:bodyPr/>
        <a:lstStyle/>
        <a:p>
          <a:endParaRPr lang="fr-FR"/>
        </a:p>
      </dgm:t>
    </dgm:pt>
    <dgm:pt modelId="{8A855EF2-DF76-45CF-B1C0-1C407BD51AA9}" type="parTrans" cxnId="{DF650AE1-831B-4862-931A-73BD0092E498}">
      <dgm:prSet/>
      <dgm:spPr/>
      <dgm:t>
        <a:bodyPr/>
        <a:lstStyle/>
        <a:p>
          <a:endParaRPr lang="fr-FR"/>
        </a:p>
      </dgm:t>
    </dgm:pt>
    <dgm:pt modelId="{2A88A8A5-60A3-4B30-A9A8-DC9AC98510E3}" type="sibTrans" cxnId="{DF650AE1-831B-4862-931A-73BD0092E498}">
      <dgm:prSet/>
      <dgm:spPr/>
      <dgm:t>
        <a:bodyPr/>
        <a:lstStyle/>
        <a:p>
          <a:endParaRPr lang="fr-FR"/>
        </a:p>
      </dgm:t>
    </dgm:pt>
    <dgm:pt modelId="{A1A0A941-A845-4A67-B529-A877B6A3E18D}">
      <dgm:prSet phldrT="[Text]"/>
      <dgm:spPr/>
      <dgm:t>
        <a:bodyPr/>
        <a:lstStyle/>
        <a:p>
          <a:endParaRPr lang="fr-FR"/>
        </a:p>
      </dgm:t>
    </dgm:pt>
    <dgm:pt modelId="{50F4E85F-527B-4616-856D-5C045A56AA10}" type="parTrans" cxnId="{7253F0EE-3D51-484C-8BE8-4094A34B0C91}">
      <dgm:prSet/>
      <dgm:spPr/>
      <dgm:t>
        <a:bodyPr/>
        <a:lstStyle/>
        <a:p>
          <a:endParaRPr lang="fr-FR"/>
        </a:p>
      </dgm:t>
    </dgm:pt>
    <dgm:pt modelId="{57DC773C-9ADB-453D-9E25-63DDE18EF407}" type="sibTrans" cxnId="{7253F0EE-3D51-484C-8BE8-4094A34B0C91}">
      <dgm:prSet/>
      <dgm:spPr/>
      <dgm:t>
        <a:bodyPr/>
        <a:lstStyle/>
        <a:p>
          <a:endParaRPr lang="fr-FR"/>
        </a:p>
      </dgm:t>
    </dgm:pt>
    <dgm:pt modelId="{E80B660C-8533-4588-9D9B-9433471861D0}">
      <dgm:prSet phldrT="[Text]"/>
      <dgm:spPr/>
      <dgm:t>
        <a:bodyPr/>
        <a:lstStyle/>
        <a:p>
          <a:endParaRPr lang="fr-FR"/>
        </a:p>
      </dgm:t>
    </dgm:pt>
    <dgm:pt modelId="{739E4DB7-042A-4022-A77F-087E23D3D163}" type="parTrans" cxnId="{DD03A43A-F7B3-40AF-85F1-BEA44BF793DD}">
      <dgm:prSet/>
      <dgm:spPr/>
      <dgm:t>
        <a:bodyPr/>
        <a:lstStyle/>
        <a:p>
          <a:endParaRPr lang="fr-FR"/>
        </a:p>
      </dgm:t>
    </dgm:pt>
    <dgm:pt modelId="{1856D45D-ACA2-469F-9805-D2051D0B5CF2}" type="sibTrans" cxnId="{DD03A43A-F7B3-40AF-85F1-BEA44BF793DD}">
      <dgm:prSet/>
      <dgm:spPr/>
      <dgm:t>
        <a:bodyPr/>
        <a:lstStyle/>
        <a:p>
          <a:endParaRPr lang="fr-FR"/>
        </a:p>
      </dgm:t>
    </dgm:pt>
    <dgm:pt modelId="{9A651F81-5B6A-4943-B81C-105DABE1D3F9}">
      <dgm:prSet phldrT="[Text]"/>
      <dgm:spPr/>
      <dgm:t>
        <a:bodyPr/>
        <a:lstStyle/>
        <a:p>
          <a:endParaRPr lang="fr-FR"/>
        </a:p>
      </dgm:t>
    </dgm:pt>
    <dgm:pt modelId="{DF539921-887D-417F-A482-A2F5854B2F73}" type="parTrans" cxnId="{A090533E-E5E1-4E3E-A49F-26E7C140A514}">
      <dgm:prSet/>
      <dgm:spPr/>
      <dgm:t>
        <a:bodyPr/>
        <a:lstStyle/>
        <a:p>
          <a:endParaRPr lang="fr-FR"/>
        </a:p>
      </dgm:t>
    </dgm:pt>
    <dgm:pt modelId="{693249C3-3D40-4C4B-9388-6FBF13A8A7B2}" type="sibTrans" cxnId="{A090533E-E5E1-4E3E-A49F-26E7C140A514}">
      <dgm:prSet/>
      <dgm:spPr/>
      <dgm:t>
        <a:bodyPr/>
        <a:lstStyle/>
        <a:p>
          <a:endParaRPr lang="fr-FR"/>
        </a:p>
      </dgm:t>
    </dgm:pt>
    <dgm:pt modelId="{84C0DDCB-8DE0-413D-9D3F-1B2FE3184642}" type="pres">
      <dgm:prSet presAssocID="{43529377-573F-486C-A06B-BBD3D0E0EE41}" presName="Name0" presStyleCnt="0">
        <dgm:presLayoutVars>
          <dgm:dir/>
          <dgm:resizeHandles val="exact"/>
        </dgm:presLayoutVars>
      </dgm:prSet>
      <dgm:spPr/>
      <dgm:t>
        <a:bodyPr/>
        <a:lstStyle/>
        <a:p>
          <a:endParaRPr lang="fr-FR"/>
        </a:p>
      </dgm:t>
    </dgm:pt>
    <dgm:pt modelId="{FCA3B402-0000-4F1A-916A-09ABD5D9CD18}" type="pres">
      <dgm:prSet presAssocID="{0A4D45E6-13E2-4851-ABB1-953BC3C5E843}" presName="compNode" presStyleCnt="0"/>
      <dgm:spPr/>
      <dgm:t>
        <a:bodyPr/>
        <a:lstStyle/>
        <a:p>
          <a:endParaRPr lang="fr-FR"/>
        </a:p>
      </dgm:t>
    </dgm:pt>
    <dgm:pt modelId="{36BAAD56-C3DB-48C6-BF81-50B4A5D35D6F}" type="pres">
      <dgm:prSet presAssocID="{0A4D45E6-13E2-4851-ABB1-953BC3C5E843}" presName="pictRect" presStyleLbl="node1" presStyleIdx="0" presStyleCnt="5"/>
      <dgm:spPr>
        <a:blipFill rotWithShape="0">
          <a:blip xmlns:r="http://schemas.openxmlformats.org/officeDocument/2006/relationships" r:embed="rId1"/>
          <a:stretch>
            <a:fillRect/>
          </a:stretch>
        </a:blipFill>
      </dgm:spPr>
      <dgm:t>
        <a:bodyPr/>
        <a:lstStyle/>
        <a:p>
          <a:endParaRPr lang="fr-FR"/>
        </a:p>
      </dgm:t>
    </dgm:pt>
    <dgm:pt modelId="{31B7B662-77AE-4CFC-B624-632B5BF00B5F}" type="pres">
      <dgm:prSet presAssocID="{0A4D45E6-13E2-4851-ABB1-953BC3C5E843}" presName="textRect" presStyleLbl="revTx" presStyleIdx="0" presStyleCnt="5">
        <dgm:presLayoutVars>
          <dgm:bulletEnabled val="1"/>
        </dgm:presLayoutVars>
      </dgm:prSet>
      <dgm:spPr/>
      <dgm:t>
        <a:bodyPr/>
        <a:lstStyle/>
        <a:p>
          <a:endParaRPr lang="fr-FR"/>
        </a:p>
      </dgm:t>
    </dgm:pt>
    <dgm:pt modelId="{13B32117-1197-442F-B588-B87C73B2055E}" type="pres">
      <dgm:prSet presAssocID="{31F4C321-6A39-4D71-8F58-DCA193A48EA5}" presName="sibTrans" presStyleLbl="sibTrans2D1" presStyleIdx="0" presStyleCnt="0"/>
      <dgm:spPr/>
      <dgm:t>
        <a:bodyPr/>
        <a:lstStyle/>
        <a:p>
          <a:endParaRPr lang="fr-FR"/>
        </a:p>
      </dgm:t>
    </dgm:pt>
    <dgm:pt modelId="{9342EEC1-6EA4-4C77-A1B7-52AE6ADB5870}" type="pres">
      <dgm:prSet presAssocID="{A1A0A941-A845-4A67-B529-A877B6A3E18D}" presName="compNode" presStyleCnt="0"/>
      <dgm:spPr/>
      <dgm:t>
        <a:bodyPr/>
        <a:lstStyle/>
        <a:p>
          <a:endParaRPr lang="fr-FR"/>
        </a:p>
      </dgm:t>
    </dgm:pt>
    <dgm:pt modelId="{1023B095-CE31-451F-8DDE-A8EED3D6D44A}" type="pres">
      <dgm:prSet presAssocID="{A1A0A941-A845-4A67-B529-A877B6A3E18D}" presName="pictRect" presStyleLbl="node1" presStyleIdx="1" presStyleCnt="5"/>
      <dgm:spPr>
        <a:blipFill rotWithShape="0">
          <a:blip xmlns:r="http://schemas.openxmlformats.org/officeDocument/2006/relationships" r:embed="rId2"/>
          <a:stretch>
            <a:fillRect/>
          </a:stretch>
        </a:blipFill>
      </dgm:spPr>
      <dgm:t>
        <a:bodyPr/>
        <a:lstStyle/>
        <a:p>
          <a:endParaRPr lang="fr-FR"/>
        </a:p>
      </dgm:t>
    </dgm:pt>
    <dgm:pt modelId="{760AD42A-3500-4859-B651-B05A54652309}" type="pres">
      <dgm:prSet presAssocID="{A1A0A941-A845-4A67-B529-A877B6A3E18D}" presName="textRect" presStyleLbl="revTx" presStyleIdx="1" presStyleCnt="5">
        <dgm:presLayoutVars>
          <dgm:bulletEnabled val="1"/>
        </dgm:presLayoutVars>
      </dgm:prSet>
      <dgm:spPr/>
      <dgm:t>
        <a:bodyPr/>
        <a:lstStyle/>
        <a:p>
          <a:endParaRPr lang="fr-FR"/>
        </a:p>
      </dgm:t>
    </dgm:pt>
    <dgm:pt modelId="{9E787F40-4321-4F0B-A823-57EDF4891762}" type="pres">
      <dgm:prSet presAssocID="{57DC773C-9ADB-453D-9E25-63DDE18EF407}" presName="sibTrans" presStyleLbl="sibTrans2D1" presStyleIdx="0" presStyleCnt="0"/>
      <dgm:spPr/>
      <dgm:t>
        <a:bodyPr/>
        <a:lstStyle/>
        <a:p>
          <a:endParaRPr lang="fr-FR"/>
        </a:p>
      </dgm:t>
    </dgm:pt>
    <dgm:pt modelId="{B5D0CBC4-C8A4-4DE2-BE60-46956353F647}" type="pres">
      <dgm:prSet presAssocID="{E80B660C-8533-4588-9D9B-9433471861D0}" presName="compNode" presStyleCnt="0"/>
      <dgm:spPr/>
      <dgm:t>
        <a:bodyPr/>
        <a:lstStyle/>
        <a:p>
          <a:endParaRPr lang="fr-FR"/>
        </a:p>
      </dgm:t>
    </dgm:pt>
    <dgm:pt modelId="{1CFB0093-82C8-416D-860F-1EB102CD54E3}" type="pres">
      <dgm:prSet presAssocID="{E80B660C-8533-4588-9D9B-9433471861D0}" presName="pictRect" presStyleLbl="node1" presStyleIdx="2" presStyleCnt="5" custLinFactNeighborY="-5485"/>
      <dgm:spPr>
        <a:blipFill rotWithShape="0">
          <a:blip xmlns:r="http://schemas.openxmlformats.org/officeDocument/2006/relationships" r:embed="rId3"/>
          <a:stretch>
            <a:fillRect/>
          </a:stretch>
        </a:blipFill>
      </dgm:spPr>
      <dgm:t>
        <a:bodyPr/>
        <a:lstStyle/>
        <a:p>
          <a:endParaRPr lang="fr-FR"/>
        </a:p>
      </dgm:t>
    </dgm:pt>
    <dgm:pt modelId="{0CF27588-D9E8-4542-BDBF-85EDD0BF22E3}" type="pres">
      <dgm:prSet presAssocID="{E80B660C-8533-4588-9D9B-9433471861D0}" presName="textRect" presStyleLbl="revTx" presStyleIdx="2" presStyleCnt="5">
        <dgm:presLayoutVars>
          <dgm:bulletEnabled val="1"/>
        </dgm:presLayoutVars>
      </dgm:prSet>
      <dgm:spPr/>
      <dgm:t>
        <a:bodyPr/>
        <a:lstStyle/>
        <a:p>
          <a:endParaRPr lang="fr-FR"/>
        </a:p>
      </dgm:t>
    </dgm:pt>
    <dgm:pt modelId="{0CCB8C34-F2FE-4ACE-AC14-685F61E830E6}" type="pres">
      <dgm:prSet presAssocID="{1856D45D-ACA2-469F-9805-D2051D0B5CF2}" presName="sibTrans" presStyleLbl="sibTrans2D1" presStyleIdx="0" presStyleCnt="0"/>
      <dgm:spPr/>
      <dgm:t>
        <a:bodyPr/>
        <a:lstStyle/>
        <a:p>
          <a:endParaRPr lang="fr-FR"/>
        </a:p>
      </dgm:t>
    </dgm:pt>
    <dgm:pt modelId="{F39437BE-542B-4B5E-B3EA-1C02BDEAA595}" type="pres">
      <dgm:prSet presAssocID="{9A651F81-5B6A-4943-B81C-105DABE1D3F9}" presName="compNode" presStyleCnt="0"/>
      <dgm:spPr/>
      <dgm:t>
        <a:bodyPr/>
        <a:lstStyle/>
        <a:p>
          <a:endParaRPr lang="fr-FR"/>
        </a:p>
      </dgm:t>
    </dgm:pt>
    <dgm:pt modelId="{42241758-5E8D-4FED-A505-F0F1043BA5C1}" type="pres">
      <dgm:prSet presAssocID="{9A651F81-5B6A-4943-B81C-105DABE1D3F9}" presName="pictRect" presStyleLbl="node1" presStyleIdx="3" presStyleCnt="5"/>
      <dgm:spPr>
        <a:blipFill rotWithShape="0">
          <a:blip xmlns:r="http://schemas.openxmlformats.org/officeDocument/2006/relationships" r:embed="rId4"/>
          <a:stretch>
            <a:fillRect/>
          </a:stretch>
        </a:blipFill>
      </dgm:spPr>
      <dgm:t>
        <a:bodyPr/>
        <a:lstStyle/>
        <a:p>
          <a:endParaRPr lang="fr-FR"/>
        </a:p>
      </dgm:t>
    </dgm:pt>
    <dgm:pt modelId="{402208FC-8EF0-4649-A59A-56F753242902}" type="pres">
      <dgm:prSet presAssocID="{9A651F81-5B6A-4943-B81C-105DABE1D3F9}" presName="textRect" presStyleLbl="revTx" presStyleIdx="3" presStyleCnt="5">
        <dgm:presLayoutVars>
          <dgm:bulletEnabled val="1"/>
        </dgm:presLayoutVars>
      </dgm:prSet>
      <dgm:spPr/>
      <dgm:t>
        <a:bodyPr/>
        <a:lstStyle/>
        <a:p>
          <a:endParaRPr lang="fr-FR"/>
        </a:p>
      </dgm:t>
    </dgm:pt>
    <dgm:pt modelId="{41E6054D-DBF2-498D-823A-4B6532E2E1BF}" type="pres">
      <dgm:prSet presAssocID="{693249C3-3D40-4C4B-9388-6FBF13A8A7B2}" presName="sibTrans" presStyleLbl="sibTrans2D1" presStyleIdx="0" presStyleCnt="0"/>
      <dgm:spPr/>
      <dgm:t>
        <a:bodyPr/>
        <a:lstStyle/>
        <a:p>
          <a:endParaRPr lang="fr-FR"/>
        </a:p>
      </dgm:t>
    </dgm:pt>
    <dgm:pt modelId="{FC8C093E-27A7-4D80-B16E-06C53252E9A1}" type="pres">
      <dgm:prSet presAssocID="{CF61810F-1D63-4D3F-80CC-88EBD51649AE}" presName="compNode" presStyleCnt="0"/>
      <dgm:spPr/>
      <dgm:t>
        <a:bodyPr/>
        <a:lstStyle/>
        <a:p>
          <a:endParaRPr lang="fr-FR"/>
        </a:p>
      </dgm:t>
    </dgm:pt>
    <dgm:pt modelId="{E55FAC99-C33B-4267-981F-A942F89660A8}" type="pres">
      <dgm:prSet presAssocID="{CF61810F-1D63-4D3F-80CC-88EBD51649AE}" presName="pictRect" presStyleLbl="node1" presStyleIdx="4" presStyleCnt="5"/>
      <dgm:spPr>
        <a:blipFill rotWithShape="0">
          <a:blip xmlns:r="http://schemas.openxmlformats.org/officeDocument/2006/relationships" r:embed="rId5"/>
          <a:stretch>
            <a:fillRect/>
          </a:stretch>
        </a:blipFill>
      </dgm:spPr>
      <dgm:t>
        <a:bodyPr/>
        <a:lstStyle/>
        <a:p>
          <a:endParaRPr lang="fr-FR"/>
        </a:p>
      </dgm:t>
    </dgm:pt>
    <dgm:pt modelId="{1282A007-3AFC-49A3-A1AC-59A4FF7CFB21}" type="pres">
      <dgm:prSet presAssocID="{CF61810F-1D63-4D3F-80CC-88EBD51649AE}" presName="textRect" presStyleLbl="revTx" presStyleIdx="4" presStyleCnt="5">
        <dgm:presLayoutVars>
          <dgm:bulletEnabled val="1"/>
        </dgm:presLayoutVars>
      </dgm:prSet>
      <dgm:spPr/>
      <dgm:t>
        <a:bodyPr/>
        <a:lstStyle/>
        <a:p>
          <a:endParaRPr lang="fr-FR"/>
        </a:p>
      </dgm:t>
    </dgm:pt>
  </dgm:ptLst>
  <dgm:cxnLst>
    <dgm:cxn modelId="{A84F4B3C-FB60-4147-8735-88D84ECF66D5}" type="presOf" srcId="{57DC773C-9ADB-453D-9E25-63DDE18EF407}" destId="{9E787F40-4321-4F0B-A823-57EDF4891762}" srcOrd="0" destOrd="0" presId="urn:microsoft.com/office/officeart/2005/8/layout/pList1#3"/>
    <dgm:cxn modelId="{E3DB3FA0-29C7-4FC3-818B-61B5FE6B2B62}" type="presOf" srcId="{A1A0A941-A845-4A67-B529-A877B6A3E18D}" destId="{760AD42A-3500-4859-B651-B05A54652309}" srcOrd="0" destOrd="0" presId="urn:microsoft.com/office/officeart/2005/8/layout/pList1#3"/>
    <dgm:cxn modelId="{D25453F6-6DB4-491C-BAD5-29EE8CC001DE}" type="presOf" srcId="{CF61810F-1D63-4D3F-80CC-88EBD51649AE}" destId="{1282A007-3AFC-49A3-A1AC-59A4FF7CFB21}" srcOrd="0" destOrd="0" presId="urn:microsoft.com/office/officeart/2005/8/layout/pList1#3"/>
    <dgm:cxn modelId="{90E53899-691C-438F-BDAF-319743C979D0}" type="presOf" srcId="{9A651F81-5B6A-4943-B81C-105DABE1D3F9}" destId="{402208FC-8EF0-4649-A59A-56F753242902}" srcOrd="0" destOrd="0" presId="urn:microsoft.com/office/officeart/2005/8/layout/pList1#3"/>
    <dgm:cxn modelId="{5DF87872-9F92-4565-B6A8-E2899D1BC2EC}" type="presOf" srcId="{43529377-573F-486C-A06B-BBD3D0E0EE41}" destId="{84C0DDCB-8DE0-413D-9D3F-1B2FE3184642}" srcOrd="0" destOrd="0" presId="urn:microsoft.com/office/officeart/2005/8/layout/pList1#3"/>
    <dgm:cxn modelId="{7253F0EE-3D51-484C-8BE8-4094A34B0C91}" srcId="{43529377-573F-486C-A06B-BBD3D0E0EE41}" destId="{A1A0A941-A845-4A67-B529-A877B6A3E18D}" srcOrd="1" destOrd="0" parTransId="{50F4E85F-527B-4616-856D-5C045A56AA10}" sibTransId="{57DC773C-9ADB-453D-9E25-63DDE18EF407}"/>
    <dgm:cxn modelId="{DF650AE1-831B-4862-931A-73BD0092E498}" srcId="{43529377-573F-486C-A06B-BBD3D0E0EE41}" destId="{CF61810F-1D63-4D3F-80CC-88EBD51649AE}" srcOrd="4" destOrd="0" parTransId="{8A855EF2-DF76-45CF-B1C0-1C407BD51AA9}" sibTransId="{2A88A8A5-60A3-4B30-A9A8-DC9AC98510E3}"/>
    <dgm:cxn modelId="{A090533E-E5E1-4E3E-A49F-26E7C140A514}" srcId="{43529377-573F-486C-A06B-BBD3D0E0EE41}" destId="{9A651F81-5B6A-4943-B81C-105DABE1D3F9}" srcOrd="3" destOrd="0" parTransId="{DF539921-887D-417F-A482-A2F5854B2F73}" sibTransId="{693249C3-3D40-4C4B-9388-6FBF13A8A7B2}"/>
    <dgm:cxn modelId="{48D77B28-B2C5-46E3-B29A-C734008E18C7}" type="presOf" srcId="{0A4D45E6-13E2-4851-ABB1-953BC3C5E843}" destId="{31B7B662-77AE-4CFC-B624-632B5BF00B5F}" srcOrd="0" destOrd="0" presId="urn:microsoft.com/office/officeart/2005/8/layout/pList1#3"/>
    <dgm:cxn modelId="{735E9A4A-EA96-48FF-B6A7-9828C1182717}" srcId="{43529377-573F-486C-A06B-BBD3D0E0EE41}" destId="{0A4D45E6-13E2-4851-ABB1-953BC3C5E843}" srcOrd="0" destOrd="0" parTransId="{CDEA8C65-7225-4248-AE72-9C89F4FABA7B}" sibTransId="{31F4C321-6A39-4D71-8F58-DCA193A48EA5}"/>
    <dgm:cxn modelId="{5F625BDB-2432-47A9-A409-A4E31F2EC6AB}" type="presOf" srcId="{1856D45D-ACA2-469F-9805-D2051D0B5CF2}" destId="{0CCB8C34-F2FE-4ACE-AC14-685F61E830E6}" srcOrd="0" destOrd="0" presId="urn:microsoft.com/office/officeart/2005/8/layout/pList1#3"/>
    <dgm:cxn modelId="{98358F82-D6B6-4DC8-B817-59017DEAB69F}" type="presOf" srcId="{31F4C321-6A39-4D71-8F58-DCA193A48EA5}" destId="{13B32117-1197-442F-B588-B87C73B2055E}" srcOrd="0" destOrd="0" presId="urn:microsoft.com/office/officeart/2005/8/layout/pList1#3"/>
    <dgm:cxn modelId="{E96F4A28-410B-4473-BC5B-F6EC2F4EA28A}" type="presOf" srcId="{693249C3-3D40-4C4B-9388-6FBF13A8A7B2}" destId="{41E6054D-DBF2-498D-823A-4B6532E2E1BF}" srcOrd="0" destOrd="0" presId="urn:microsoft.com/office/officeart/2005/8/layout/pList1#3"/>
    <dgm:cxn modelId="{D618414D-2018-495F-AC62-E95B42E73C82}" type="presOf" srcId="{E80B660C-8533-4588-9D9B-9433471861D0}" destId="{0CF27588-D9E8-4542-BDBF-85EDD0BF22E3}" srcOrd="0" destOrd="0" presId="urn:microsoft.com/office/officeart/2005/8/layout/pList1#3"/>
    <dgm:cxn modelId="{DD03A43A-F7B3-40AF-85F1-BEA44BF793DD}" srcId="{43529377-573F-486C-A06B-BBD3D0E0EE41}" destId="{E80B660C-8533-4588-9D9B-9433471861D0}" srcOrd="2" destOrd="0" parTransId="{739E4DB7-042A-4022-A77F-087E23D3D163}" sibTransId="{1856D45D-ACA2-469F-9805-D2051D0B5CF2}"/>
    <dgm:cxn modelId="{C0FDA174-8086-47EF-A062-E4FE737679C9}" type="presParOf" srcId="{84C0DDCB-8DE0-413D-9D3F-1B2FE3184642}" destId="{FCA3B402-0000-4F1A-916A-09ABD5D9CD18}" srcOrd="0" destOrd="0" presId="urn:microsoft.com/office/officeart/2005/8/layout/pList1#3"/>
    <dgm:cxn modelId="{61220B8E-766D-4F04-BFE6-92ABF6AE55AA}" type="presParOf" srcId="{FCA3B402-0000-4F1A-916A-09ABD5D9CD18}" destId="{36BAAD56-C3DB-48C6-BF81-50B4A5D35D6F}" srcOrd="0" destOrd="0" presId="urn:microsoft.com/office/officeart/2005/8/layout/pList1#3"/>
    <dgm:cxn modelId="{9CC69123-688B-4937-8833-F9CBAA882AC2}" type="presParOf" srcId="{FCA3B402-0000-4F1A-916A-09ABD5D9CD18}" destId="{31B7B662-77AE-4CFC-B624-632B5BF00B5F}" srcOrd="1" destOrd="0" presId="urn:microsoft.com/office/officeart/2005/8/layout/pList1#3"/>
    <dgm:cxn modelId="{9A99EB9B-0635-4C80-BD2B-209343734777}" type="presParOf" srcId="{84C0DDCB-8DE0-413D-9D3F-1B2FE3184642}" destId="{13B32117-1197-442F-B588-B87C73B2055E}" srcOrd="1" destOrd="0" presId="urn:microsoft.com/office/officeart/2005/8/layout/pList1#3"/>
    <dgm:cxn modelId="{BCB03AA5-5527-4FE0-91B7-D513CBBAE946}" type="presParOf" srcId="{84C0DDCB-8DE0-413D-9D3F-1B2FE3184642}" destId="{9342EEC1-6EA4-4C77-A1B7-52AE6ADB5870}" srcOrd="2" destOrd="0" presId="urn:microsoft.com/office/officeart/2005/8/layout/pList1#3"/>
    <dgm:cxn modelId="{4DBF6A9A-2384-404E-B722-ED4CE60E7C93}" type="presParOf" srcId="{9342EEC1-6EA4-4C77-A1B7-52AE6ADB5870}" destId="{1023B095-CE31-451F-8DDE-A8EED3D6D44A}" srcOrd="0" destOrd="0" presId="urn:microsoft.com/office/officeart/2005/8/layout/pList1#3"/>
    <dgm:cxn modelId="{5AB845BD-05C2-4F4D-9C0F-7C94D3A44122}" type="presParOf" srcId="{9342EEC1-6EA4-4C77-A1B7-52AE6ADB5870}" destId="{760AD42A-3500-4859-B651-B05A54652309}" srcOrd="1" destOrd="0" presId="urn:microsoft.com/office/officeart/2005/8/layout/pList1#3"/>
    <dgm:cxn modelId="{A39CD74E-44D9-40D2-BC3D-2CDBA72360A7}" type="presParOf" srcId="{84C0DDCB-8DE0-413D-9D3F-1B2FE3184642}" destId="{9E787F40-4321-4F0B-A823-57EDF4891762}" srcOrd="3" destOrd="0" presId="urn:microsoft.com/office/officeart/2005/8/layout/pList1#3"/>
    <dgm:cxn modelId="{E68DE14A-2DE8-4609-84C4-DFEDE7446E2C}" type="presParOf" srcId="{84C0DDCB-8DE0-413D-9D3F-1B2FE3184642}" destId="{B5D0CBC4-C8A4-4DE2-BE60-46956353F647}" srcOrd="4" destOrd="0" presId="urn:microsoft.com/office/officeart/2005/8/layout/pList1#3"/>
    <dgm:cxn modelId="{99BC7BA8-1926-434C-AA59-35E40B066660}" type="presParOf" srcId="{B5D0CBC4-C8A4-4DE2-BE60-46956353F647}" destId="{1CFB0093-82C8-416D-860F-1EB102CD54E3}" srcOrd="0" destOrd="0" presId="urn:microsoft.com/office/officeart/2005/8/layout/pList1#3"/>
    <dgm:cxn modelId="{4FD58682-7ECB-4404-A5A3-A150734114CA}" type="presParOf" srcId="{B5D0CBC4-C8A4-4DE2-BE60-46956353F647}" destId="{0CF27588-D9E8-4542-BDBF-85EDD0BF22E3}" srcOrd="1" destOrd="0" presId="urn:microsoft.com/office/officeart/2005/8/layout/pList1#3"/>
    <dgm:cxn modelId="{53919594-F247-472F-8447-599D5E6D8E23}" type="presParOf" srcId="{84C0DDCB-8DE0-413D-9D3F-1B2FE3184642}" destId="{0CCB8C34-F2FE-4ACE-AC14-685F61E830E6}" srcOrd="5" destOrd="0" presId="urn:microsoft.com/office/officeart/2005/8/layout/pList1#3"/>
    <dgm:cxn modelId="{4070DC53-7F66-4DBA-8C61-9C350FFB58EC}" type="presParOf" srcId="{84C0DDCB-8DE0-413D-9D3F-1B2FE3184642}" destId="{F39437BE-542B-4B5E-B3EA-1C02BDEAA595}" srcOrd="6" destOrd="0" presId="urn:microsoft.com/office/officeart/2005/8/layout/pList1#3"/>
    <dgm:cxn modelId="{4A7140A9-5C5D-4EC8-819C-DB1EDF823654}" type="presParOf" srcId="{F39437BE-542B-4B5E-B3EA-1C02BDEAA595}" destId="{42241758-5E8D-4FED-A505-F0F1043BA5C1}" srcOrd="0" destOrd="0" presId="urn:microsoft.com/office/officeart/2005/8/layout/pList1#3"/>
    <dgm:cxn modelId="{AE91C889-573C-4FB6-BF67-50EEF12EF307}" type="presParOf" srcId="{F39437BE-542B-4B5E-B3EA-1C02BDEAA595}" destId="{402208FC-8EF0-4649-A59A-56F753242902}" srcOrd="1" destOrd="0" presId="urn:microsoft.com/office/officeart/2005/8/layout/pList1#3"/>
    <dgm:cxn modelId="{5B0E9CD9-2198-4AB4-995C-3925438A50CE}" type="presParOf" srcId="{84C0DDCB-8DE0-413D-9D3F-1B2FE3184642}" destId="{41E6054D-DBF2-498D-823A-4B6532E2E1BF}" srcOrd="7" destOrd="0" presId="urn:microsoft.com/office/officeart/2005/8/layout/pList1#3"/>
    <dgm:cxn modelId="{556A6E26-F7A2-47F7-B6F4-64D63DFB428C}" type="presParOf" srcId="{84C0DDCB-8DE0-413D-9D3F-1B2FE3184642}" destId="{FC8C093E-27A7-4D80-B16E-06C53252E9A1}" srcOrd="8" destOrd="0" presId="urn:microsoft.com/office/officeart/2005/8/layout/pList1#3"/>
    <dgm:cxn modelId="{689E4F57-4697-4D86-A275-C236144EF323}" type="presParOf" srcId="{FC8C093E-27A7-4D80-B16E-06C53252E9A1}" destId="{E55FAC99-C33B-4267-981F-A942F89660A8}" srcOrd="0" destOrd="0" presId="urn:microsoft.com/office/officeart/2005/8/layout/pList1#3"/>
    <dgm:cxn modelId="{F536A80F-12B6-410C-9530-0A2A0E2A0629}" type="presParOf" srcId="{FC8C093E-27A7-4D80-B16E-06C53252E9A1}" destId="{1282A007-3AFC-49A3-A1AC-59A4FF7CFB21}" srcOrd="1" destOrd="0" presId="urn:microsoft.com/office/officeart/2005/8/layout/pList1#3"/>
  </dgm:cxnLst>
  <dgm:bg/>
  <dgm:whole/>
  <dgm:extLst>
    <a:ext uri="http://schemas.microsoft.com/office/drawing/2008/diagram">
      <dsp:dataModelExt xmlns:dsp="http://schemas.microsoft.com/office/drawing/2008/diagram" xmlns="" relId="rId1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43529377-573F-486C-A06B-BBD3D0E0EE41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0A4D45E6-13E2-4851-ABB1-953BC3C5E843}">
      <dgm:prSet phldrT="[Text]"/>
      <dgm:spPr/>
      <dgm:t>
        <a:bodyPr/>
        <a:lstStyle/>
        <a:p>
          <a:endParaRPr lang="fr-FR"/>
        </a:p>
      </dgm:t>
    </dgm:pt>
    <dgm:pt modelId="{31F4C321-6A39-4D71-8F58-DCA193A48EA5}" type="sibTrans" cxnId="{735E9A4A-EA96-48FF-B6A7-9828C1182717}">
      <dgm:prSet/>
      <dgm:spPr/>
      <dgm:t>
        <a:bodyPr/>
        <a:lstStyle/>
        <a:p>
          <a:endParaRPr lang="fr-FR"/>
        </a:p>
      </dgm:t>
    </dgm:pt>
    <dgm:pt modelId="{CDEA8C65-7225-4248-AE72-9C89F4FABA7B}" type="parTrans" cxnId="{735E9A4A-EA96-48FF-B6A7-9828C1182717}">
      <dgm:prSet/>
      <dgm:spPr/>
      <dgm:t>
        <a:bodyPr/>
        <a:lstStyle/>
        <a:p>
          <a:endParaRPr lang="fr-FR"/>
        </a:p>
      </dgm:t>
    </dgm:pt>
    <dgm:pt modelId="{CF61810F-1D63-4D3F-80CC-88EBD51649AE}">
      <dgm:prSet phldrT="[Text]"/>
      <dgm:spPr/>
      <dgm:t>
        <a:bodyPr/>
        <a:lstStyle/>
        <a:p>
          <a:endParaRPr lang="fr-FR"/>
        </a:p>
      </dgm:t>
    </dgm:pt>
    <dgm:pt modelId="{8A855EF2-DF76-45CF-B1C0-1C407BD51AA9}" type="parTrans" cxnId="{DF650AE1-831B-4862-931A-73BD0092E498}">
      <dgm:prSet/>
      <dgm:spPr/>
      <dgm:t>
        <a:bodyPr/>
        <a:lstStyle/>
        <a:p>
          <a:endParaRPr lang="fr-FR"/>
        </a:p>
      </dgm:t>
    </dgm:pt>
    <dgm:pt modelId="{2A88A8A5-60A3-4B30-A9A8-DC9AC98510E3}" type="sibTrans" cxnId="{DF650AE1-831B-4862-931A-73BD0092E498}">
      <dgm:prSet/>
      <dgm:spPr/>
      <dgm:t>
        <a:bodyPr/>
        <a:lstStyle/>
        <a:p>
          <a:endParaRPr lang="fr-FR"/>
        </a:p>
      </dgm:t>
    </dgm:pt>
    <dgm:pt modelId="{A1A0A941-A845-4A67-B529-A877B6A3E18D}">
      <dgm:prSet phldrT="[Text]"/>
      <dgm:spPr/>
      <dgm:t>
        <a:bodyPr/>
        <a:lstStyle/>
        <a:p>
          <a:endParaRPr lang="fr-FR"/>
        </a:p>
      </dgm:t>
    </dgm:pt>
    <dgm:pt modelId="{50F4E85F-527B-4616-856D-5C045A56AA10}" type="parTrans" cxnId="{7253F0EE-3D51-484C-8BE8-4094A34B0C91}">
      <dgm:prSet/>
      <dgm:spPr/>
      <dgm:t>
        <a:bodyPr/>
        <a:lstStyle/>
        <a:p>
          <a:endParaRPr lang="fr-FR"/>
        </a:p>
      </dgm:t>
    </dgm:pt>
    <dgm:pt modelId="{57DC773C-9ADB-453D-9E25-63DDE18EF407}" type="sibTrans" cxnId="{7253F0EE-3D51-484C-8BE8-4094A34B0C91}">
      <dgm:prSet/>
      <dgm:spPr/>
      <dgm:t>
        <a:bodyPr/>
        <a:lstStyle/>
        <a:p>
          <a:endParaRPr lang="fr-FR"/>
        </a:p>
      </dgm:t>
    </dgm:pt>
    <dgm:pt modelId="{E80B660C-8533-4588-9D9B-9433471861D0}">
      <dgm:prSet phldrT="[Text]"/>
      <dgm:spPr/>
      <dgm:t>
        <a:bodyPr/>
        <a:lstStyle/>
        <a:p>
          <a:endParaRPr lang="fr-FR"/>
        </a:p>
      </dgm:t>
    </dgm:pt>
    <dgm:pt modelId="{739E4DB7-042A-4022-A77F-087E23D3D163}" type="parTrans" cxnId="{DD03A43A-F7B3-40AF-85F1-BEA44BF793DD}">
      <dgm:prSet/>
      <dgm:spPr/>
      <dgm:t>
        <a:bodyPr/>
        <a:lstStyle/>
        <a:p>
          <a:endParaRPr lang="fr-FR"/>
        </a:p>
      </dgm:t>
    </dgm:pt>
    <dgm:pt modelId="{1856D45D-ACA2-469F-9805-D2051D0B5CF2}" type="sibTrans" cxnId="{DD03A43A-F7B3-40AF-85F1-BEA44BF793DD}">
      <dgm:prSet/>
      <dgm:spPr/>
      <dgm:t>
        <a:bodyPr/>
        <a:lstStyle/>
        <a:p>
          <a:endParaRPr lang="fr-FR"/>
        </a:p>
      </dgm:t>
    </dgm:pt>
    <dgm:pt modelId="{9A651F81-5B6A-4943-B81C-105DABE1D3F9}">
      <dgm:prSet phldrT="[Text]"/>
      <dgm:spPr/>
      <dgm:t>
        <a:bodyPr/>
        <a:lstStyle/>
        <a:p>
          <a:endParaRPr lang="fr-FR"/>
        </a:p>
      </dgm:t>
    </dgm:pt>
    <dgm:pt modelId="{DF539921-887D-417F-A482-A2F5854B2F73}" type="parTrans" cxnId="{A090533E-E5E1-4E3E-A49F-26E7C140A514}">
      <dgm:prSet/>
      <dgm:spPr/>
      <dgm:t>
        <a:bodyPr/>
        <a:lstStyle/>
        <a:p>
          <a:endParaRPr lang="fr-FR"/>
        </a:p>
      </dgm:t>
    </dgm:pt>
    <dgm:pt modelId="{693249C3-3D40-4C4B-9388-6FBF13A8A7B2}" type="sibTrans" cxnId="{A090533E-E5E1-4E3E-A49F-26E7C140A514}">
      <dgm:prSet/>
      <dgm:spPr/>
      <dgm:t>
        <a:bodyPr/>
        <a:lstStyle/>
        <a:p>
          <a:endParaRPr lang="fr-FR"/>
        </a:p>
      </dgm:t>
    </dgm:pt>
    <dgm:pt modelId="{84C0DDCB-8DE0-413D-9D3F-1B2FE3184642}" type="pres">
      <dgm:prSet presAssocID="{43529377-573F-486C-A06B-BBD3D0E0EE41}" presName="Name0" presStyleCnt="0">
        <dgm:presLayoutVars>
          <dgm:dir/>
          <dgm:resizeHandles val="exact"/>
        </dgm:presLayoutVars>
      </dgm:prSet>
      <dgm:spPr/>
      <dgm:t>
        <a:bodyPr/>
        <a:lstStyle/>
        <a:p>
          <a:endParaRPr lang="fr-FR"/>
        </a:p>
      </dgm:t>
    </dgm:pt>
    <dgm:pt modelId="{FCA3B402-0000-4F1A-916A-09ABD5D9CD18}" type="pres">
      <dgm:prSet presAssocID="{0A4D45E6-13E2-4851-ABB1-953BC3C5E843}" presName="compNode" presStyleCnt="0"/>
      <dgm:spPr/>
      <dgm:t>
        <a:bodyPr/>
        <a:lstStyle/>
        <a:p>
          <a:endParaRPr lang="fr-FR"/>
        </a:p>
      </dgm:t>
    </dgm:pt>
    <dgm:pt modelId="{36BAAD56-C3DB-48C6-BF81-50B4A5D35D6F}" type="pres">
      <dgm:prSet presAssocID="{0A4D45E6-13E2-4851-ABB1-953BC3C5E843}" presName="pictRect" presStyleLbl="node1" presStyleIdx="0" presStyleCnt="5"/>
      <dgm:spPr>
        <a:blipFill rotWithShape="0">
          <a:blip xmlns:r="http://schemas.openxmlformats.org/officeDocument/2006/relationships" r:embed="rId1"/>
          <a:stretch>
            <a:fillRect/>
          </a:stretch>
        </a:blipFill>
      </dgm:spPr>
      <dgm:t>
        <a:bodyPr/>
        <a:lstStyle/>
        <a:p>
          <a:endParaRPr lang="fr-FR"/>
        </a:p>
      </dgm:t>
    </dgm:pt>
    <dgm:pt modelId="{31B7B662-77AE-4CFC-B624-632B5BF00B5F}" type="pres">
      <dgm:prSet presAssocID="{0A4D45E6-13E2-4851-ABB1-953BC3C5E843}" presName="textRect" presStyleLbl="revTx" presStyleIdx="0" presStyleCnt="5">
        <dgm:presLayoutVars>
          <dgm:bulletEnabled val="1"/>
        </dgm:presLayoutVars>
      </dgm:prSet>
      <dgm:spPr/>
      <dgm:t>
        <a:bodyPr/>
        <a:lstStyle/>
        <a:p>
          <a:endParaRPr lang="fr-FR"/>
        </a:p>
      </dgm:t>
    </dgm:pt>
    <dgm:pt modelId="{13B32117-1197-442F-B588-B87C73B2055E}" type="pres">
      <dgm:prSet presAssocID="{31F4C321-6A39-4D71-8F58-DCA193A48EA5}" presName="sibTrans" presStyleLbl="sibTrans2D1" presStyleIdx="0" presStyleCnt="0"/>
      <dgm:spPr/>
      <dgm:t>
        <a:bodyPr/>
        <a:lstStyle/>
        <a:p>
          <a:endParaRPr lang="fr-FR"/>
        </a:p>
      </dgm:t>
    </dgm:pt>
    <dgm:pt modelId="{9342EEC1-6EA4-4C77-A1B7-52AE6ADB5870}" type="pres">
      <dgm:prSet presAssocID="{A1A0A941-A845-4A67-B529-A877B6A3E18D}" presName="compNode" presStyleCnt="0"/>
      <dgm:spPr/>
      <dgm:t>
        <a:bodyPr/>
        <a:lstStyle/>
        <a:p>
          <a:endParaRPr lang="fr-FR"/>
        </a:p>
      </dgm:t>
    </dgm:pt>
    <dgm:pt modelId="{1023B095-CE31-451F-8DDE-A8EED3D6D44A}" type="pres">
      <dgm:prSet presAssocID="{A1A0A941-A845-4A67-B529-A877B6A3E18D}" presName="pictRect" presStyleLbl="node1" presStyleIdx="1" presStyleCnt="5"/>
      <dgm:spPr>
        <a:blipFill rotWithShape="0">
          <a:blip xmlns:r="http://schemas.openxmlformats.org/officeDocument/2006/relationships" r:embed="rId2"/>
          <a:stretch>
            <a:fillRect/>
          </a:stretch>
        </a:blipFill>
      </dgm:spPr>
      <dgm:t>
        <a:bodyPr/>
        <a:lstStyle/>
        <a:p>
          <a:endParaRPr lang="fr-FR"/>
        </a:p>
      </dgm:t>
    </dgm:pt>
    <dgm:pt modelId="{760AD42A-3500-4859-B651-B05A54652309}" type="pres">
      <dgm:prSet presAssocID="{A1A0A941-A845-4A67-B529-A877B6A3E18D}" presName="textRect" presStyleLbl="revTx" presStyleIdx="1" presStyleCnt="5">
        <dgm:presLayoutVars>
          <dgm:bulletEnabled val="1"/>
        </dgm:presLayoutVars>
      </dgm:prSet>
      <dgm:spPr/>
      <dgm:t>
        <a:bodyPr/>
        <a:lstStyle/>
        <a:p>
          <a:endParaRPr lang="fr-FR"/>
        </a:p>
      </dgm:t>
    </dgm:pt>
    <dgm:pt modelId="{9E787F40-4321-4F0B-A823-57EDF4891762}" type="pres">
      <dgm:prSet presAssocID="{57DC773C-9ADB-453D-9E25-63DDE18EF407}" presName="sibTrans" presStyleLbl="sibTrans2D1" presStyleIdx="0" presStyleCnt="0"/>
      <dgm:spPr/>
      <dgm:t>
        <a:bodyPr/>
        <a:lstStyle/>
        <a:p>
          <a:endParaRPr lang="fr-FR"/>
        </a:p>
      </dgm:t>
    </dgm:pt>
    <dgm:pt modelId="{B5D0CBC4-C8A4-4DE2-BE60-46956353F647}" type="pres">
      <dgm:prSet presAssocID="{E80B660C-8533-4588-9D9B-9433471861D0}" presName="compNode" presStyleCnt="0"/>
      <dgm:spPr/>
      <dgm:t>
        <a:bodyPr/>
        <a:lstStyle/>
        <a:p>
          <a:endParaRPr lang="fr-FR"/>
        </a:p>
      </dgm:t>
    </dgm:pt>
    <dgm:pt modelId="{1CFB0093-82C8-416D-860F-1EB102CD54E3}" type="pres">
      <dgm:prSet presAssocID="{E80B660C-8533-4588-9D9B-9433471861D0}" presName="pictRect" presStyleLbl="node1" presStyleIdx="2" presStyleCnt="5"/>
      <dgm:spPr>
        <a:blipFill rotWithShape="0">
          <a:blip xmlns:r="http://schemas.openxmlformats.org/officeDocument/2006/relationships" r:embed="rId3"/>
          <a:stretch>
            <a:fillRect/>
          </a:stretch>
        </a:blipFill>
      </dgm:spPr>
      <dgm:t>
        <a:bodyPr/>
        <a:lstStyle/>
        <a:p>
          <a:endParaRPr lang="fr-FR"/>
        </a:p>
      </dgm:t>
    </dgm:pt>
    <dgm:pt modelId="{0CF27588-D9E8-4542-BDBF-85EDD0BF22E3}" type="pres">
      <dgm:prSet presAssocID="{E80B660C-8533-4588-9D9B-9433471861D0}" presName="textRect" presStyleLbl="revTx" presStyleIdx="2" presStyleCnt="5">
        <dgm:presLayoutVars>
          <dgm:bulletEnabled val="1"/>
        </dgm:presLayoutVars>
      </dgm:prSet>
      <dgm:spPr/>
      <dgm:t>
        <a:bodyPr/>
        <a:lstStyle/>
        <a:p>
          <a:endParaRPr lang="fr-FR"/>
        </a:p>
      </dgm:t>
    </dgm:pt>
    <dgm:pt modelId="{0CCB8C34-F2FE-4ACE-AC14-685F61E830E6}" type="pres">
      <dgm:prSet presAssocID="{1856D45D-ACA2-469F-9805-D2051D0B5CF2}" presName="sibTrans" presStyleLbl="sibTrans2D1" presStyleIdx="0" presStyleCnt="0"/>
      <dgm:spPr/>
      <dgm:t>
        <a:bodyPr/>
        <a:lstStyle/>
        <a:p>
          <a:endParaRPr lang="fr-FR"/>
        </a:p>
      </dgm:t>
    </dgm:pt>
    <dgm:pt modelId="{F39437BE-542B-4B5E-B3EA-1C02BDEAA595}" type="pres">
      <dgm:prSet presAssocID="{9A651F81-5B6A-4943-B81C-105DABE1D3F9}" presName="compNode" presStyleCnt="0"/>
      <dgm:spPr/>
      <dgm:t>
        <a:bodyPr/>
        <a:lstStyle/>
        <a:p>
          <a:endParaRPr lang="fr-FR"/>
        </a:p>
      </dgm:t>
    </dgm:pt>
    <dgm:pt modelId="{42241758-5E8D-4FED-A505-F0F1043BA5C1}" type="pres">
      <dgm:prSet presAssocID="{9A651F81-5B6A-4943-B81C-105DABE1D3F9}" presName="pictRect" presStyleLbl="node1" presStyleIdx="3" presStyleCnt="5"/>
      <dgm:spPr>
        <a:blipFill rotWithShape="0">
          <a:blip xmlns:r="http://schemas.openxmlformats.org/officeDocument/2006/relationships" r:embed="rId4"/>
          <a:stretch>
            <a:fillRect/>
          </a:stretch>
        </a:blipFill>
      </dgm:spPr>
      <dgm:t>
        <a:bodyPr/>
        <a:lstStyle/>
        <a:p>
          <a:endParaRPr lang="fr-FR"/>
        </a:p>
      </dgm:t>
    </dgm:pt>
    <dgm:pt modelId="{402208FC-8EF0-4649-A59A-56F753242902}" type="pres">
      <dgm:prSet presAssocID="{9A651F81-5B6A-4943-B81C-105DABE1D3F9}" presName="textRect" presStyleLbl="revTx" presStyleIdx="3" presStyleCnt="5">
        <dgm:presLayoutVars>
          <dgm:bulletEnabled val="1"/>
        </dgm:presLayoutVars>
      </dgm:prSet>
      <dgm:spPr/>
      <dgm:t>
        <a:bodyPr/>
        <a:lstStyle/>
        <a:p>
          <a:endParaRPr lang="fr-FR"/>
        </a:p>
      </dgm:t>
    </dgm:pt>
    <dgm:pt modelId="{41E6054D-DBF2-498D-823A-4B6532E2E1BF}" type="pres">
      <dgm:prSet presAssocID="{693249C3-3D40-4C4B-9388-6FBF13A8A7B2}" presName="sibTrans" presStyleLbl="sibTrans2D1" presStyleIdx="0" presStyleCnt="0"/>
      <dgm:spPr/>
      <dgm:t>
        <a:bodyPr/>
        <a:lstStyle/>
        <a:p>
          <a:endParaRPr lang="fr-FR"/>
        </a:p>
      </dgm:t>
    </dgm:pt>
    <dgm:pt modelId="{FC8C093E-27A7-4D80-B16E-06C53252E9A1}" type="pres">
      <dgm:prSet presAssocID="{CF61810F-1D63-4D3F-80CC-88EBD51649AE}" presName="compNode" presStyleCnt="0"/>
      <dgm:spPr/>
      <dgm:t>
        <a:bodyPr/>
        <a:lstStyle/>
        <a:p>
          <a:endParaRPr lang="fr-FR"/>
        </a:p>
      </dgm:t>
    </dgm:pt>
    <dgm:pt modelId="{E55FAC99-C33B-4267-981F-A942F89660A8}" type="pres">
      <dgm:prSet presAssocID="{CF61810F-1D63-4D3F-80CC-88EBD51649AE}" presName="pictRect" presStyleLbl="node1" presStyleIdx="4" presStyleCnt="5"/>
      <dgm:spPr>
        <a:blipFill rotWithShape="0">
          <a:blip xmlns:r="http://schemas.openxmlformats.org/officeDocument/2006/relationships" r:embed="rId5"/>
          <a:stretch>
            <a:fillRect/>
          </a:stretch>
        </a:blipFill>
      </dgm:spPr>
      <dgm:t>
        <a:bodyPr/>
        <a:lstStyle/>
        <a:p>
          <a:endParaRPr lang="fr-FR"/>
        </a:p>
      </dgm:t>
    </dgm:pt>
    <dgm:pt modelId="{1282A007-3AFC-49A3-A1AC-59A4FF7CFB21}" type="pres">
      <dgm:prSet presAssocID="{CF61810F-1D63-4D3F-80CC-88EBD51649AE}" presName="textRect" presStyleLbl="revTx" presStyleIdx="4" presStyleCnt="5">
        <dgm:presLayoutVars>
          <dgm:bulletEnabled val="1"/>
        </dgm:presLayoutVars>
      </dgm:prSet>
      <dgm:spPr/>
      <dgm:t>
        <a:bodyPr/>
        <a:lstStyle/>
        <a:p>
          <a:endParaRPr lang="fr-FR"/>
        </a:p>
      </dgm:t>
    </dgm:pt>
  </dgm:ptLst>
  <dgm:cxnLst>
    <dgm:cxn modelId="{B964877C-811A-46F6-94F4-B3AA7567FF14}" type="presOf" srcId="{0A4D45E6-13E2-4851-ABB1-953BC3C5E843}" destId="{31B7B662-77AE-4CFC-B624-632B5BF00B5F}" srcOrd="0" destOrd="0" presId="urn:microsoft.com/office/officeart/2005/8/layout/pList1#4"/>
    <dgm:cxn modelId="{059FD165-BD50-41DF-AAAE-5F997BF1E144}" type="presOf" srcId="{693249C3-3D40-4C4B-9388-6FBF13A8A7B2}" destId="{41E6054D-DBF2-498D-823A-4B6532E2E1BF}" srcOrd="0" destOrd="0" presId="urn:microsoft.com/office/officeart/2005/8/layout/pList1#4"/>
    <dgm:cxn modelId="{C5058DC3-55D7-4C87-BEAE-CA8CFDB424AA}" type="presOf" srcId="{43529377-573F-486C-A06B-BBD3D0E0EE41}" destId="{84C0DDCB-8DE0-413D-9D3F-1B2FE3184642}" srcOrd="0" destOrd="0" presId="urn:microsoft.com/office/officeart/2005/8/layout/pList1#4"/>
    <dgm:cxn modelId="{7253F0EE-3D51-484C-8BE8-4094A34B0C91}" srcId="{43529377-573F-486C-A06B-BBD3D0E0EE41}" destId="{A1A0A941-A845-4A67-B529-A877B6A3E18D}" srcOrd="1" destOrd="0" parTransId="{50F4E85F-527B-4616-856D-5C045A56AA10}" sibTransId="{57DC773C-9ADB-453D-9E25-63DDE18EF407}"/>
    <dgm:cxn modelId="{DF650AE1-831B-4862-931A-73BD0092E498}" srcId="{43529377-573F-486C-A06B-BBD3D0E0EE41}" destId="{CF61810F-1D63-4D3F-80CC-88EBD51649AE}" srcOrd="4" destOrd="0" parTransId="{8A855EF2-DF76-45CF-B1C0-1C407BD51AA9}" sibTransId="{2A88A8A5-60A3-4B30-A9A8-DC9AC98510E3}"/>
    <dgm:cxn modelId="{9BC96648-A6FD-4E18-A721-F94E124332E0}" type="presOf" srcId="{E80B660C-8533-4588-9D9B-9433471861D0}" destId="{0CF27588-D9E8-4542-BDBF-85EDD0BF22E3}" srcOrd="0" destOrd="0" presId="urn:microsoft.com/office/officeart/2005/8/layout/pList1#4"/>
    <dgm:cxn modelId="{03DC7B6B-56CD-4B93-A25E-D25E5A108B9F}" type="presOf" srcId="{CF61810F-1D63-4D3F-80CC-88EBD51649AE}" destId="{1282A007-3AFC-49A3-A1AC-59A4FF7CFB21}" srcOrd="0" destOrd="0" presId="urn:microsoft.com/office/officeart/2005/8/layout/pList1#4"/>
    <dgm:cxn modelId="{A090533E-E5E1-4E3E-A49F-26E7C140A514}" srcId="{43529377-573F-486C-A06B-BBD3D0E0EE41}" destId="{9A651F81-5B6A-4943-B81C-105DABE1D3F9}" srcOrd="3" destOrd="0" parTransId="{DF539921-887D-417F-A482-A2F5854B2F73}" sibTransId="{693249C3-3D40-4C4B-9388-6FBF13A8A7B2}"/>
    <dgm:cxn modelId="{0B023092-92E8-41DC-9AB6-8055378154CE}" type="presOf" srcId="{31F4C321-6A39-4D71-8F58-DCA193A48EA5}" destId="{13B32117-1197-442F-B588-B87C73B2055E}" srcOrd="0" destOrd="0" presId="urn:microsoft.com/office/officeart/2005/8/layout/pList1#4"/>
    <dgm:cxn modelId="{735E9A4A-EA96-48FF-B6A7-9828C1182717}" srcId="{43529377-573F-486C-A06B-BBD3D0E0EE41}" destId="{0A4D45E6-13E2-4851-ABB1-953BC3C5E843}" srcOrd="0" destOrd="0" parTransId="{CDEA8C65-7225-4248-AE72-9C89F4FABA7B}" sibTransId="{31F4C321-6A39-4D71-8F58-DCA193A48EA5}"/>
    <dgm:cxn modelId="{4549F219-4FA9-4C5B-A1F8-873047108F15}" type="presOf" srcId="{9A651F81-5B6A-4943-B81C-105DABE1D3F9}" destId="{402208FC-8EF0-4649-A59A-56F753242902}" srcOrd="0" destOrd="0" presId="urn:microsoft.com/office/officeart/2005/8/layout/pList1#4"/>
    <dgm:cxn modelId="{A39AEA38-EF76-4B14-9D09-1D98499A1B36}" type="presOf" srcId="{1856D45D-ACA2-469F-9805-D2051D0B5CF2}" destId="{0CCB8C34-F2FE-4ACE-AC14-685F61E830E6}" srcOrd="0" destOrd="0" presId="urn:microsoft.com/office/officeart/2005/8/layout/pList1#4"/>
    <dgm:cxn modelId="{CB8D50D3-B10E-4811-9628-F7797724AEED}" type="presOf" srcId="{A1A0A941-A845-4A67-B529-A877B6A3E18D}" destId="{760AD42A-3500-4859-B651-B05A54652309}" srcOrd="0" destOrd="0" presId="urn:microsoft.com/office/officeart/2005/8/layout/pList1#4"/>
    <dgm:cxn modelId="{097EF62D-7FC5-4CF5-9271-2CF88EC5F7C2}" type="presOf" srcId="{57DC773C-9ADB-453D-9E25-63DDE18EF407}" destId="{9E787F40-4321-4F0B-A823-57EDF4891762}" srcOrd="0" destOrd="0" presId="urn:microsoft.com/office/officeart/2005/8/layout/pList1#4"/>
    <dgm:cxn modelId="{DD03A43A-F7B3-40AF-85F1-BEA44BF793DD}" srcId="{43529377-573F-486C-A06B-BBD3D0E0EE41}" destId="{E80B660C-8533-4588-9D9B-9433471861D0}" srcOrd="2" destOrd="0" parTransId="{739E4DB7-042A-4022-A77F-087E23D3D163}" sibTransId="{1856D45D-ACA2-469F-9805-D2051D0B5CF2}"/>
    <dgm:cxn modelId="{FBF6C323-BAE8-4D9A-875D-95C96F1D0395}" type="presParOf" srcId="{84C0DDCB-8DE0-413D-9D3F-1B2FE3184642}" destId="{FCA3B402-0000-4F1A-916A-09ABD5D9CD18}" srcOrd="0" destOrd="0" presId="urn:microsoft.com/office/officeart/2005/8/layout/pList1#4"/>
    <dgm:cxn modelId="{CD63E698-B843-4C3B-A47A-21909249A565}" type="presParOf" srcId="{FCA3B402-0000-4F1A-916A-09ABD5D9CD18}" destId="{36BAAD56-C3DB-48C6-BF81-50B4A5D35D6F}" srcOrd="0" destOrd="0" presId="urn:microsoft.com/office/officeart/2005/8/layout/pList1#4"/>
    <dgm:cxn modelId="{AF43D0CD-69EF-4407-A6A4-7D6CCDA208FC}" type="presParOf" srcId="{FCA3B402-0000-4F1A-916A-09ABD5D9CD18}" destId="{31B7B662-77AE-4CFC-B624-632B5BF00B5F}" srcOrd="1" destOrd="0" presId="urn:microsoft.com/office/officeart/2005/8/layout/pList1#4"/>
    <dgm:cxn modelId="{DC5FDBE5-E431-428F-B4A0-DD5BD0DD3025}" type="presParOf" srcId="{84C0DDCB-8DE0-413D-9D3F-1B2FE3184642}" destId="{13B32117-1197-442F-B588-B87C73B2055E}" srcOrd="1" destOrd="0" presId="urn:microsoft.com/office/officeart/2005/8/layout/pList1#4"/>
    <dgm:cxn modelId="{9D380FBA-5140-4FB8-A93D-8C249E03F3B2}" type="presParOf" srcId="{84C0DDCB-8DE0-413D-9D3F-1B2FE3184642}" destId="{9342EEC1-6EA4-4C77-A1B7-52AE6ADB5870}" srcOrd="2" destOrd="0" presId="urn:microsoft.com/office/officeart/2005/8/layout/pList1#4"/>
    <dgm:cxn modelId="{FB1C19C7-5134-45C6-AB7F-B9C286001642}" type="presParOf" srcId="{9342EEC1-6EA4-4C77-A1B7-52AE6ADB5870}" destId="{1023B095-CE31-451F-8DDE-A8EED3D6D44A}" srcOrd="0" destOrd="0" presId="urn:microsoft.com/office/officeart/2005/8/layout/pList1#4"/>
    <dgm:cxn modelId="{7666542E-C5D3-4B58-AAE6-99984FD52704}" type="presParOf" srcId="{9342EEC1-6EA4-4C77-A1B7-52AE6ADB5870}" destId="{760AD42A-3500-4859-B651-B05A54652309}" srcOrd="1" destOrd="0" presId="urn:microsoft.com/office/officeart/2005/8/layout/pList1#4"/>
    <dgm:cxn modelId="{877E6AE9-AE8A-457D-BE8C-57F782EF0F20}" type="presParOf" srcId="{84C0DDCB-8DE0-413D-9D3F-1B2FE3184642}" destId="{9E787F40-4321-4F0B-A823-57EDF4891762}" srcOrd="3" destOrd="0" presId="urn:microsoft.com/office/officeart/2005/8/layout/pList1#4"/>
    <dgm:cxn modelId="{67148A21-0587-4679-88F5-4E021F60BA6B}" type="presParOf" srcId="{84C0DDCB-8DE0-413D-9D3F-1B2FE3184642}" destId="{B5D0CBC4-C8A4-4DE2-BE60-46956353F647}" srcOrd="4" destOrd="0" presId="urn:microsoft.com/office/officeart/2005/8/layout/pList1#4"/>
    <dgm:cxn modelId="{6E6F1EB9-48B1-48F9-8BB0-1E2CE2FB7C20}" type="presParOf" srcId="{B5D0CBC4-C8A4-4DE2-BE60-46956353F647}" destId="{1CFB0093-82C8-416D-860F-1EB102CD54E3}" srcOrd="0" destOrd="0" presId="urn:microsoft.com/office/officeart/2005/8/layout/pList1#4"/>
    <dgm:cxn modelId="{6AE55EBA-12ED-439E-B1BE-7C199A04DDA7}" type="presParOf" srcId="{B5D0CBC4-C8A4-4DE2-BE60-46956353F647}" destId="{0CF27588-D9E8-4542-BDBF-85EDD0BF22E3}" srcOrd="1" destOrd="0" presId="urn:microsoft.com/office/officeart/2005/8/layout/pList1#4"/>
    <dgm:cxn modelId="{1BAE07E7-E214-4D86-AFC9-F3DF163E7676}" type="presParOf" srcId="{84C0DDCB-8DE0-413D-9D3F-1B2FE3184642}" destId="{0CCB8C34-F2FE-4ACE-AC14-685F61E830E6}" srcOrd="5" destOrd="0" presId="urn:microsoft.com/office/officeart/2005/8/layout/pList1#4"/>
    <dgm:cxn modelId="{CD4FB391-92C4-4660-9ED1-94F9EFC7318C}" type="presParOf" srcId="{84C0DDCB-8DE0-413D-9D3F-1B2FE3184642}" destId="{F39437BE-542B-4B5E-B3EA-1C02BDEAA595}" srcOrd="6" destOrd="0" presId="urn:microsoft.com/office/officeart/2005/8/layout/pList1#4"/>
    <dgm:cxn modelId="{F76E7DB1-F9ED-494E-9DC6-D154907641A9}" type="presParOf" srcId="{F39437BE-542B-4B5E-B3EA-1C02BDEAA595}" destId="{42241758-5E8D-4FED-A505-F0F1043BA5C1}" srcOrd="0" destOrd="0" presId="urn:microsoft.com/office/officeart/2005/8/layout/pList1#4"/>
    <dgm:cxn modelId="{E44EBF16-3648-4998-A971-0FCA79F40269}" type="presParOf" srcId="{F39437BE-542B-4B5E-B3EA-1C02BDEAA595}" destId="{402208FC-8EF0-4649-A59A-56F753242902}" srcOrd="1" destOrd="0" presId="urn:microsoft.com/office/officeart/2005/8/layout/pList1#4"/>
    <dgm:cxn modelId="{0A545BEC-1056-4D2D-B374-D4D6B87A7252}" type="presParOf" srcId="{84C0DDCB-8DE0-413D-9D3F-1B2FE3184642}" destId="{41E6054D-DBF2-498D-823A-4B6532E2E1BF}" srcOrd="7" destOrd="0" presId="urn:microsoft.com/office/officeart/2005/8/layout/pList1#4"/>
    <dgm:cxn modelId="{2985479E-ECE3-46A7-91C8-0430FB21648F}" type="presParOf" srcId="{84C0DDCB-8DE0-413D-9D3F-1B2FE3184642}" destId="{FC8C093E-27A7-4D80-B16E-06C53252E9A1}" srcOrd="8" destOrd="0" presId="urn:microsoft.com/office/officeart/2005/8/layout/pList1#4"/>
    <dgm:cxn modelId="{7D526E69-3C58-462C-AA0D-727E1C04C3A3}" type="presParOf" srcId="{FC8C093E-27A7-4D80-B16E-06C53252E9A1}" destId="{E55FAC99-C33B-4267-981F-A942F89660A8}" srcOrd="0" destOrd="0" presId="urn:microsoft.com/office/officeart/2005/8/layout/pList1#4"/>
    <dgm:cxn modelId="{86D6F857-17E4-4D17-B07F-ABEE82093F14}" type="presParOf" srcId="{FC8C093E-27A7-4D80-B16E-06C53252E9A1}" destId="{1282A007-3AFC-49A3-A1AC-59A4FF7CFB21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xmlns="" relId="rId20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43529377-573F-486C-A06B-BBD3D0E0EE41}" type="doc">
      <dgm:prSet loTypeId="urn:microsoft.com/office/officeart/2005/8/layout/pList1#5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0A4D45E6-13E2-4851-ABB1-953BC3C5E843}">
      <dgm:prSet phldrT="[Metin]"/>
      <dgm:spPr/>
      <dgm:t>
        <a:bodyPr/>
        <a:lstStyle/>
        <a:p>
          <a:endParaRPr lang="fr-FR"/>
        </a:p>
      </dgm:t>
    </dgm:pt>
    <dgm:pt modelId="{31F4C321-6A39-4D71-8F58-DCA193A48EA5}" type="sibTrans" cxnId="{735E9A4A-EA96-48FF-B6A7-9828C1182717}">
      <dgm:prSet/>
      <dgm:spPr/>
      <dgm:t>
        <a:bodyPr/>
        <a:lstStyle/>
        <a:p>
          <a:endParaRPr lang="fr-FR"/>
        </a:p>
      </dgm:t>
    </dgm:pt>
    <dgm:pt modelId="{CDEA8C65-7225-4248-AE72-9C89F4FABA7B}" type="parTrans" cxnId="{735E9A4A-EA96-48FF-B6A7-9828C1182717}">
      <dgm:prSet/>
      <dgm:spPr/>
      <dgm:t>
        <a:bodyPr/>
        <a:lstStyle/>
        <a:p>
          <a:endParaRPr lang="fr-FR"/>
        </a:p>
      </dgm:t>
    </dgm:pt>
    <dgm:pt modelId="{CF61810F-1D63-4D3F-80CC-88EBD51649AE}">
      <dgm:prSet phldrT="[Metin]"/>
      <dgm:spPr/>
      <dgm:t>
        <a:bodyPr/>
        <a:lstStyle/>
        <a:p>
          <a:endParaRPr lang="fr-FR"/>
        </a:p>
      </dgm:t>
    </dgm:pt>
    <dgm:pt modelId="{8A855EF2-DF76-45CF-B1C0-1C407BD51AA9}" type="parTrans" cxnId="{DF650AE1-831B-4862-931A-73BD0092E498}">
      <dgm:prSet/>
      <dgm:spPr/>
      <dgm:t>
        <a:bodyPr/>
        <a:lstStyle/>
        <a:p>
          <a:endParaRPr lang="fr-FR"/>
        </a:p>
      </dgm:t>
    </dgm:pt>
    <dgm:pt modelId="{2A88A8A5-60A3-4B30-A9A8-DC9AC98510E3}" type="sibTrans" cxnId="{DF650AE1-831B-4862-931A-73BD0092E498}">
      <dgm:prSet/>
      <dgm:spPr/>
      <dgm:t>
        <a:bodyPr/>
        <a:lstStyle/>
        <a:p>
          <a:endParaRPr lang="fr-FR"/>
        </a:p>
      </dgm:t>
    </dgm:pt>
    <dgm:pt modelId="{A1A0A941-A845-4A67-B529-A877B6A3E18D}">
      <dgm:prSet phldrT="[Metin]"/>
      <dgm:spPr/>
      <dgm:t>
        <a:bodyPr/>
        <a:lstStyle/>
        <a:p>
          <a:endParaRPr lang="fr-FR"/>
        </a:p>
      </dgm:t>
    </dgm:pt>
    <dgm:pt modelId="{50F4E85F-527B-4616-856D-5C045A56AA10}" type="parTrans" cxnId="{7253F0EE-3D51-484C-8BE8-4094A34B0C91}">
      <dgm:prSet/>
      <dgm:spPr/>
      <dgm:t>
        <a:bodyPr/>
        <a:lstStyle/>
        <a:p>
          <a:endParaRPr lang="fr-FR"/>
        </a:p>
      </dgm:t>
    </dgm:pt>
    <dgm:pt modelId="{57DC773C-9ADB-453D-9E25-63DDE18EF407}" type="sibTrans" cxnId="{7253F0EE-3D51-484C-8BE8-4094A34B0C91}">
      <dgm:prSet/>
      <dgm:spPr/>
      <dgm:t>
        <a:bodyPr/>
        <a:lstStyle/>
        <a:p>
          <a:endParaRPr lang="fr-FR"/>
        </a:p>
      </dgm:t>
    </dgm:pt>
    <dgm:pt modelId="{E80B660C-8533-4588-9D9B-9433471861D0}">
      <dgm:prSet phldrT="[Metin]"/>
      <dgm:spPr/>
      <dgm:t>
        <a:bodyPr/>
        <a:lstStyle/>
        <a:p>
          <a:endParaRPr lang="fr-FR"/>
        </a:p>
      </dgm:t>
    </dgm:pt>
    <dgm:pt modelId="{739E4DB7-042A-4022-A77F-087E23D3D163}" type="parTrans" cxnId="{DD03A43A-F7B3-40AF-85F1-BEA44BF793DD}">
      <dgm:prSet/>
      <dgm:spPr/>
      <dgm:t>
        <a:bodyPr/>
        <a:lstStyle/>
        <a:p>
          <a:endParaRPr lang="fr-FR"/>
        </a:p>
      </dgm:t>
    </dgm:pt>
    <dgm:pt modelId="{1856D45D-ACA2-469F-9805-D2051D0B5CF2}" type="sibTrans" cxnId="{DD03A43A-F7B3-40AF-85F1-BEA44BF793DD}">
      <dgm:prSet/>
      <dgm:spPr/>
      <dgm:t>
        <a:bodyPr/>
        <a:lstStyle/>
        <a:p>
          <a:endParaRPr lang="fr-FR"/>
        </a:p>
      </dgm:t>
    </dgm:pt>
    <dgm:pt modelId="{9A651F81-5B6A-4943-B81C-105DABE1D3F9}">
      <dgm:prSet phldrT="[Metin]"/>
      <dgm:spPr/>
      <dgm:t>
        <a:bodyPr/>
        <a:lstStyle/>
        <a:p>
          <a:endParaRPr lang="fr-FR"/>
        </a:p>
      </dgm:t>
    </dgm:pt>
    <dgm:pt modelId="{DF539921-887D-417F-A482-A2F5854B2F73}" type="parTrans" cxnId="{A090533E-E5E1-4E3E-A49F-26E7C140A514}">
      <dgm:prSet/>
      <dgm:spPr/>
      <dgm:t>
        <a:bodyPr/>
        <a:lstStyle/>
        <a:p>
          <a:endParaRPr lang="fr-FR"/>
        </a:p>
      </dgm:t>
    </dgm:pt>
    <dgm:pt modelId="{693249C3-3D40-4C4B-9388-6FBF13A8A7B2}" type="sibTrans" cxnId="{A090533E-E5E1-4E3E-A49F-26E7C140A514}">
      <dgm:prSet/>
      <dgm:spPr/>
      <dgm:t>
        <a:bodyPr/>
        <a:lstStyle/>
        <a:p>
          <a:endParaRPr lang="fr-FR"/>
        </a:p>
      </dgm:t>
    </dgm:pt>
    <dgm:pt modelId="{84C0DDCB-8DE0-413D-9D3F-1B2FE3184642}" type="pres">
      <dgm:prSet presAssocID="{43529377-573F-486C-A06B-BBD3D0E0EE41}" presName="Name0" presStyleCnt="0">
        <dgm:presLayoutVars>
          <dgm:dir/>
          <dgm:resizeHandles val="exact"/>
        </dgm:presLayoutVars>
      </dgm:prSet>
      <dgm:spPr/>
      <dgm:t>
        <a:bodyPr/>
        <a:lstStyle/>
        <a:p>
          <a:endParaRPr lang="fr-FR"/>
        </a:p>
      </dgm:t>
    </dgm:pt>
    <dgm:pt modelId="{FCA3B402-0000-4F1A-916A-09ABD5D9CD18}" type="pres">
      <dgm:prSet presAssocID="{0A4D45E6-13E2-4851-ABB1-953BC3C5E843}" presName="compNode" presStyleCnt="0"/>
      <dgm:spPr/>
      <dgm:t>
        <a:bodyPr/>
        <a:lstStyle/>
        <a:p>
          <a:endParaRPr lang="fr-FR"/>
        </a:p>
      </dgm:t>
    </dgm:pt>
    <dgm:pt modelId="{36BAAD56-C3DB-48C6-BF81-50B4A5D35D6F}" type="pres">
      <dgm:prSet presAssocID="{0A4D45E6-13E2-4851-ABB1-953BC3C5E843}" presName="pictRect" presStyleLbl="node1" presStyleIdx="0" presStyleCnt="5"/>
      <dgm:spPr>
        <a:blipFill rotWithShape="0">
          <a:blip xmlns:r="http://schemas.openxmlformats.org/officeDocument/2006/relationships" r:embed="rId1"/>
          <a:stretch>
            <a:fillRect/>
          </a:stretch>
        </a:blipFill>
      </dgm:spPr>
      <dgm:t>
        <a:bodyPr/>
        <a:lstStyle/>
        <a:p>
          <a:endParaRPr lang="fr-FR"/>
        </a:p>
      </dgm:t>
    </dgm:pt>
    <dgm:pt modelId="{31B7B662-77AE-4CFC-B624-632B5BF00B5F}" type="pres">
      <dgm:prSet presAssocID="{0A4D45E6-13E2-4851-ABB1-953BC3C5E843}" presName="textRect" presStyleLbl="revTx" presStyleIdx="0" presStyleCnt="5">
        <dgm:presLayoutVars>
          <dgm:bulletEnabled val="1"/>
        </dgm:presLayoutVars>
      </dgm:prSet>
      <dgm:spPr/>
      <dgm:t>
        <a:bodyPr/>
        <a:lstStyle/>
        <a:p>
          <a:endParaRPr lang="fr-FR"/>
        </a:p>
      </dgm:t>
    </dgm:pt>
    <dgm:pt modelId="{13B32117-1197-442F-B588-B87C73B2055E}" type="pres">
      <dgm:prSet presAssocID="{31F4C321-6A39-4D71-8F58-DCA193A48EA5}" presName="sibTrans" presStyleLbl="sibTrans2D1" presStyleIdx="0" presStyleCnt="0"/>
      <dgm:spPr/>
      <dgm:t>
        <a:bodyPr/>
        <a:lstStyle/>
        <a:p>
          <a:endParaRPr lang="fr-FR"/>
        </a:p>
      </dgm:t>
    </dgm:pt>
    <dgm:pt modelId="{9342EEC1-6EA4-4C77-A1B7-52AE6ADB5870}" type="pres">
      <dgm:prSet presAssocID="{A1A0A941-A845-4A67-B529-A877B6A3E18D}" presName="compNode" presStyleCnt="0"/>
      <dgm:spPr/>
      <dgm:t>
        <a:bodyPr/>
        <a:lstStyle/>
        <a:p>
          <a:endParaRPr lang="fr-FR"/>
        </a:p>
      </dgm:t>
    </dgm:pt>
    <dgm:pt modelId="{1023B095-CE31-451F-8DDE-A8EED3D6D44A}" type="pres">
      <dgm:prSet presAssocID="{A1A0A941-A845-4A67-B529-A877B6A3E18D}" presName="pictRect" presStyleLbl="node1" presStyleIdx="1" presStyleCnt="5"/>
      <dgm:spPr>
        <a:blipFill rotWithShape="0">
          <a:blip xmlns:r="http://schemas.openxmlformats.org/officeDocument/2006/relationships" r:embed="rId2"/>
          <a:stretch>
            <a:fillRect/>
          </a:stretch>
        </a:blipFill>
      </dgm:spPr>
      <dgm:t>
        <a:bodyPr/>
        <a:lstStyle/>
        <a:p>
          <a:endParaRPr lang="fr-FR"/>
        </a:p>
      </dgm:t>
    </dgm:pt>
    <dgm:pt modelId="{760AD42A-3500-4859-B651-B05A54652309}" type="pres">
      <dgm:prSet presAssocID="{A1A0A941-A845-4A67-B529-A877B6A3E18D}" presName="textRect" presStyleLbl="revTx" presStyleIdx="1" presStyleCnt="5">
        <dgm:presLayoutVars>
          <dgm:bulletEnabled val="1"/>
        </dgm:presLayoutVars>
      </dgm:prSet>
      <dgm:spPr/>
      <dgm:t>
        <a:bodyPr/>
        <a:lstStyle/>
        <a:p>
          <a:endParaRPr lang="fr-FR"/>
        </a:p>
      </dgm:t>
    </dgm:pt>
    <dgm:pt modelId="{9E787F40-4321-4F0B-A823-57EDF4891762}" type="pres">
      <dgm:prSet presAssocID="{57DC773C-9ADB-453D-9E25-63DDE18EF407}" presName="sibTrans" presStyleLbl="sibTrans2D1" presStyleIdx="0" presStyleCnt="0"/>
      <dgm:spPr/>
      <dgm:t>
        <a:bodyPr/>
        <a:lstStyle/>
        <a:p>
          <a:endParaRPr lang="fr-FR"/>
        </a:p>
      </dgm:t>
    </dgm:pt>
    <dgm:pt modelId="{B5D0CBC4-C8A4-4DE2-BE60-46956353F647}" type="pres">
      <dgm:prSet presAssocID="{E80B660C-8533-4588-9D9B-9433471861D0}" presName="compNode" presStyleCnt="0"/>
      <dgm:spPr/>
      <dgm:t>
        <a:bodyPr/>
        <a:lstStyle/>
        <a:p>
          <a:endParaRPr lang="fr-FR"/>
        </a:p>
      </dgm:t>
    </dgm:pt>
    <dgm:pt modelId="{1CFB0093-82C8-416D-860F-1EB102CD54E3}" type="pres">
      <dgm:prSet presAssocID="{E80B660C-8533-4588-9D9B-9433471861D0}" presName="pictRect" presStyleLbl="node1" presStyleIdx="2" presStyleCnt="5"/>
      <dgm:spPr>
        <a:blipFill rotWithShape="0">
          <a:blip xmlns:r="http://schemas.openxmlformats.org/officeDocument/2006/relationships" r:embed="rId3"/>
          <a:stretch>
            <a:fillRect/>
          </a:stretch>
        </a:blipFill>
      </dgm:spPr>
      <dgm:t>
        <a:bodyPr/>
        <a:lstStyle/>
        <a:p>
          <a:endParaRPr lang="fr-FR"/>
        </a:p>
      </dgm:t>
    </dgm:pt>
    <dgm:pt modelId="{0CF27588-D9E8-4542-BDBF-85EDD0BF22E3}" type="pres">
      <dgm:prSet presAssocID="{E80B660C-8533-4588-9D9B-9433471861D0}" presName="textRect" presStyleLbl="revTx" presStyleIdx="2" presStyleCnt="5">
        <dgm:presLayoutVars>
          <dgm:bulletEnabled val="1"/>
        </dgm:presLayoutVars>
      </dgm:prSet>
      <dgm:spPr/>
      <dgm:t>
        <a:bodyPr/>
        <a:lstStyle/>
        <a:p>
          <a:endParaRPr lang="fr-FR"/>
        </a:p>
      </dgm:t>
    </dgm:pt>
    <dgm:pt modelId="{0CCB8C34-F2FE-4ACE-AC14-685F61E830E6}" type="pres">
      <dgm:prSet presAssocID="{1856D45D-ACA2-469F-9805-D2051D0B5CF2}" presName="sibTrans" presStyleLbl="sibTrans2D1" presStyleIdx="0" presStyleCnt="0"/>
      <dgm:spPr/>
      <dgm:t>
        <a:bodyPr/>
        <a:lstStyle/>
        <a:p>
          <a:endParaRPr lang="fr-FR"/>
        </a:p>
      </dgm:t>
    </dgm:pt>
    <dgm:pt modelId="{F39437BE-542B-4B5E-B3EA-1C02BDEAA595}" type="pres">
      <dgm:prSet presAssocID="{9A651F81-5B6A-4943-B81C-105DABE1D3F9}" presName="compNode" presStyleCnt="0"/>
      <dgm:spPr/>
      <dgm:t>
        <a:bodyPr/>
        <a:lstStyle/>
        <a:p>
          <a:endParaRPr lang="fr-FR"/>
        </a:p>
      </dgm:t>
    </dgm:pt>
    <dgm:pt modelId="{42241758-5E8D-4FED-A505-F0F1043BA5C1}" type="pres">
      <dgm:prSet presAssocID="{9A651F81-5B6A-4943-B81C-105DABE1D3F9}" presName="pictRect" presStyleLbl="node1" presStyleIdx="3" presStyleCnt="5"/>
      <dgm:spPr>
        <a:blipFill rotWithShape="0">
          <a:blip xmlns:r="http://schemas.openxmlformats.org/officeDocument/2006/relationships" r:embed="rId4"/>
          <a:stretch>
            <a:fillRect/>
          </a:stretch>
        </a:blipFill>
      </dgm:spPr>
      <dgm:t>
        <a:bodyPr/>
        <a:lstStyle/>
        <a:p>
          <a:endParaRPr lang="fr-FR"/>
        </a:p>
      </dgm:t>
    </dgm:pt>
    <dgm:pt modelId="{402208FC-8EF0-4649-A59A-56F753242902}" type="pres">
      <dgm:prSet presAssocID="{9A651F81-5B6A-4943-B81C-105DABE1D3F9}" presName="textRect" presStyleLbl="revTx" presStyleIdx="3" presStyleCnt="5">
        <dgm:presLayoutVars>
          <dgm:bulletEnabled val="1"/>
        </dgm:presLayoutVars>
      </dgm:prSet>
      <dgm:spPr/>
      <dgm:t>
        <a:bodyPr/>
        <a:lstStyle/>
        <a:p>
          <a:endParaRPr lang="fr-FR"/>
        </a:p>
      </dgm:t>
    </dgm:pt>
    <dgm:pt modelId="{41E6054D-DBF2-498D-823A-4B6532E2E1BF}" type="pres">
      <dgm:prSet presAssocID="{693249C3-3D40-4C4B-9388-6FBF13A8A7B2}" presName="sibTrans" presStyleLbl="sibTrans2D1" presStyleIdx="0" presStyleCnt="0"/>
      <dgm:spPr/>
      <dgm:t>
        <a:bodyPr/>
        <a:lstStyle/>
        <a:p>
          <a:endParaRPr lang="fr-FR"/>
        </a:p>
      </dgm:t>
    </dgm:pt>
    <dgm:pt modelId="{FC8C093E-27A7-4D80-B16E-06C53252E9A1}" type="pres">
      <dgm:prSet presAssocID="{CF61810F-1D63-4D3F-80CC-88EBD51649AE}" presName="compNode" presStyleCnt="0"/>
      <dgm:spPr/>
      <dgm:t>
        <a:bodyPr/>
        <a:lstStyle/>
        <a:p>
          <a:endParaRPr lang="fr-FR"/>
        </a:p>
      </dgm:t>
    </dgm:pt>
    <dgm:pt modelId="{E55FAC99-C33B-4267-981F-A942F89660A8}" type="pres">
      <dgm:prSet presAssocID="{CF61810F-1D63-4D3F-80CC-88EBD51649AE}" presName="pictRect" presStyleLbl="node1" presStyleIdx="4" presStyleCnt="5"/>
      <dgm:spPr>
        <a:blipFill rotWithShape="0">
          <a:blip xmlns:r="http://schemas.openxmlformats.org/officeDocument/2006/relationships" r:embed="rId5"/>
          <a:stretch>
            <a:fillRect/>
          </a:stretch>
        </a:blipFill>
      </dgm:spPr>
      <dgm:t>
        <a:bodyPr/>
        <a:lstStyle/>
        <a:p>
          <a:endParaRPr lang="fr-FR"/>
        </a:p>
      </dgm:t>
    </dgm:pt>
    <dgm:pt modelId="{1282A007-3AFC-49A3-A1AC-59A4FF7CFB21}" type="pres">
      <dgm:prSet presAssocID="{CF61810F-1D63-4D3F-80CC-88EBD51649AE}" presName="textRect" presStyleLbl="revTx" presStyleIdx="4" presStyleCnt="5">
        <dgm:presLayoutVars>
          <dgm:bulletEnabled val="1"/>
        </dgm:presLayoutVars>
      </dgm:prSet>
      <dgm:spPr/>
      <dgm:t>
        <a:bodyPr/>
        <a:lstStyle/>
        <a:p>
          <a:endParaRPr lang="fr-FR"/>
        </a:p>
      </dgm:t>
    </dgm:pt>
  </dgm:ptLst>
  <dgm:cxnLst>
    <dgm:cxn modelId="{30E4327C-C704-4F21-8975-08546960BA5D}" type="presOf" srcId="{693249C3-3D40-4C4B-9388-6FBF13A8A7B2}" destId="{41E6054D-DBF2-498D-823A-4B6532E2E1BF}" srcOrd="0" destOrd="0" presId="urn:microsoft.com/office/officeart/2005/8/layout/pList1#5"/>
    <dgm:cxn modelId="{AB022EFF-CEC7-4C83-B4CF-C06D7075180C}" type="presOf" srcId="{CF61810F-1D63-4D3F-80CC-88EBD51649AE}" destId="{1282A007-3AFC-49A3-A1AC-59A4FF7CFB21}" srcOrd="0" destOrd="0" presId="urn:microsoft.com/office/officeart/2005/8/layout/pList1#5"/>
    <dgm:cxn modelId="{9F0A8D0B-E2D5-428A-950C-63B38994F9F2}" type="presOf" srcId="{9A651F81-5B6A-4943-B81C-105DABE1D3F9}" destId="{402208FC-8EF0-4649-A59A-56F753242902}" srcOrd="0" destOrd="0" presId="urn:microsoft.com/office/officeart/2005/8/layout/pList1#5"/>
    <dgm:cxn modelId="{71FFCF92-FA95-483F-B032-595D1352F31A}" type="presOf" srcId="{A1A0A941-A845-4A67-B529-A877B6A3E18D}" destId="{760AD42A-3500-4859-B651-B05A54652309}" srcOrd="0" destOrd="0" presId="urn:microsoft.com/office/officeart/2005/8/layout/pList1#5"/>
    <dgm:cxn modelId="{7253F0EE-3D51-484C-8BE8-4094A34B0C91}" srcId="{43529377-573F-486C-A06B-BBD3D0E0EE41}" destId="{A1A0A941-A845-4A67-B529-A877B6A3E18D}" srcOrd="1" destOrd="0" parTransId="{50F4E85F-527B-4616-856D-5C045A56AA10}" sibTransId="{57DC773C-9ADB-453D-9E25-63DDE18EF407}"/>
    <dgm:cxn modelId="{DF650AE1-831B-4862-931A-73BD0092E498}" srcId="{43529377-573F-486C-A06B-BBD3D0E0EE41}" destId="{CF61810F-1D63-4D3F-80CC-88EBD51649AE}" srcOrd="4" destOrd="0" parTransId="{8A855EF2-DF76-45CF-B1C0-1C407BD51AA9}" sibTransId="{2A88A8A5-60A3-4B30-A9A8-DC9AC98510E3}"/>
    <dgm:cxn modelId="{9B447AAD-BB4B-4DFC-A0F5-EA8EE3BDDE0A}" type="presOf" srcId="{57DC773C-9ADB-453D-9E25-63DDE18EF407}" destId="{9E787F40-4321-4F0B-A823-57EDF4891762}" srcOrd="0" destOrd="0" presId="urn:microsoft.com/office/officeart/2005/8/layout/pList1#5"/>
    <dgm:cxn modelId="{A090533E-E5E1-4E3E-A49F-26E7C140A514}" srcId="{43529377-573F-486C-A06B-BBD3D0E0EE41}" destId="{9A651F81-5B6A-4943-B81C-105DABE1D3F9}" srcOrd="3" destOrd="0" parTransId="{DF539921-887D-417F-A482-A2F5854B2F73}" sibTransId="{693249C3-3D40-4C4B-9388-6FBF13A8A7B2}"/>
    <dgm:cxn modelId="{735E9A4A-EA96-48FF-B6A7-9828C1182717}" srcId="{43529377-573F-486C-A06B-BBD3D0E0EE41}" destId="{0A4D45E6-13E2-4851-ABB1-953BC3C5E843}" srcOrd="0" destOrd="0" parTransId="{CDEA8C65-7225-4248-AE72-9C89F4FABA7B}" sibTransId="{31F4C321-6A39-4D71-8F58-DCA193A48EA5}"/>
    <dgm:cxn modelId="{91E32634-70AE-4F05-8FA4-77D76017DFF2}" type="presOf" srcId="{E80B660C-8533-4588-9D9B-9433471861D0}" destId="{0CF27588-D9E8-4542-BDBF-85EDD0BF22E3}" srcOrd="0" destOrd="0" presId="urn:microsoft.com/office/officeart/2005/8/layout/pList1#5"/>
    <dgm:cxn modelId="{41B5CD27-FCE2-48AF-ABC8-89935D4F38F1}" type="presOf" srcId="{43529377-573F-486C-A06B-BBD3D0E0EE41}" destId="{84C0DDCB-8DE0-413D-9D3F-1B2FE3184642}" srcOrd="0" destOrd="0" presId="urn:microsoft.com/office/officeart/2005/8/layout/pList1#5"/>
    <dgm:cxn modelId="{101F0268-9E36-4B1C-AB17-9399109629CF}" type="presOf" srcId="{31F4C321-6A39-4D71-8F58-DCA193A48EA5}" destId="{13B32117-1197-442F-B588-B87C73B2055E}" srcOrd="0" destOrd="0" presId="urn:microsoft.com/office/officeart/2005/8/layout/pList1#5"/>
    <dgm:cxn modelId="{2723938F-2115-4D93-9ADA-5C3170F7FBB8}" type="presOf" srcId="{0A4D45E6-13E2-4851-ABB1-953BC3C5E843}" destId="{31B7B662-77AE-4CFC-B624-632B5BF00B5F}" srcOrd="0" destOrd="0" presId="urn:microsoft.com/office/officeart/2005/8/layout/pList1#5"/>
    <dgm:cxn modelId="{2B6AEBB1-5261-4611-8F8F-54A40FE8F06D}" type="presOf" srcId="{1856D45D-ACA2-469F-9805-D2051D0B5CF2}" destId="{0CCB8C34-F2FE-4ACE-AC14-685F61E830E6}" srcOrd="0" destOrd="0" presId="urn:microsoft.com/office/officeart/2005/8/layout/pList1#5"/>
    <dgm:cxn modelId="{DD03A43A-F7B3-40AF-85F1-BEA44BF793DD}" srcId="{43529377-573F-486C-A06B-BBD3D0E0EE41}" destId="{E80B660C-8533-4588-9D9B-9433471861D0}" srcOrd="2" destOrd="0" parTransId="{739E4DB7-042A-4022-A77F-087E23D3D163}" sibTransId="{1856D45D-ACA2-469F-9805-D2051D0B5CF2}"/>
    <dgm:cxn modelId="{AFBAF967-B7D4-4E96-9D40-63D105492A31}" type="presParOf" srcId="{84C0DDCB-8DE0-413D-9D3F-1B2FE3184642}" destId="{FCA3B402-0000-4F1A-916A-09ABD5D9CD18}" srcOrd="0" destOrd="0" presId="urn:microsoft.com/office/officeart/2005/8/layout/pList1#5"/>
    <dgm:cxn modelId="{F51DC0C1-1CF0-4AE8-864A-C360CA3D7622}" type="presParOf" srcId="{FCA3B402-0000-4F1A-916A-09ABD5D9CD18}" destId="{36BAAD56-C3DB-48C6-BF81-50B4A5D35D6F}" srcOrd="0" destOrd="0" presId="urn:microsoft.com/office/officeart/2005/8/layout/pList1#5"/>
    <dgm:cxn modelId="{9BB884A0-50A2-4327-AB39-0A57DF156E70}" type="presParOf" srcId="{FCA3B402-0000-4F1A-916A-09ABD5D9CD18}" destId="{31B7B662-77AE-4CFC-B624-632B5BF00B5F}" srcOrd="1" destOrd="0" presId="urn:microsoft.com/office/officeart/2005/8/layout/pList1#5"/>
    <dgm:cxn modelId="{AE77A010-F514-41BC-9451-8C450060A7E9}" type="presParOf" srcId="{84C0DDCB-8DE0-413D-9D3F-1B2FE3184642}" destId="{13B32117-1197-442F-B588-B87C73B2055E}" srcOrd="1" destOrd="0" presId="urn:microsoft.com/office/officeart/2005/8/layout/pList1#5"/>
    <dgm:cxn modelId="{F9902847-CD8A-4A5E-82B7-B8AF113A1BD7}" type="presParOf" srcId="{84C0DDCB-8DE0-413D-9D3F-1B2FE3184642}" destId="{9342EEC1-6EA4-4C77-A1B7-52AE6ADB5870}" srcOrd="2" destOrd="0" presId="urn:microsoft.com/office/officeart/2005/8/layout/pList1#5"/>
    <dgm:cxn modelId="{304FBCE8-9403-4385-A805-5331D0A130ED}" type="presParOf" srcId="{9342EEC1-6EA4-4C77-A1B7-52AE6ADB5870}" destId="{1023B095-CE31-451F-8DDE-A8EED3D6D44A}" srcOrd="0" destOrd="0" presId="urn:microsoft.com/office/officeart/2005/8/layout/pList1#5"/>
    <dgm:cxn modelId="{19F8D5D5-C889-49BA-B35C-895ABE87B2BF}" type="presParOf" srcId="{9342EEC1-6EA4-4C77-A1B7-52AE6ADB5870}" destId="{760AD42A-3500-4859-B651-B05A54652309}" srcOrd="1" destOrd="0" presId="urn:microsoft.com/office/officeart/2005/8/layout/pList1#5"/>
    <dgm:cxn modelId="{4ABA58B2-0062-4324-BF42-528498913A4C}" type="presParOf" srcId="{84C0DDCB-8DE0-413D-9D3F-1B2FE3184642}" destId="{9E787F40-4321-4F0B-A823-57EDF4891762}" srcOrd="3" destOrd="0" presId="urn:microsoft.com/office/officeart/2005/8/layout/pList1#5"/>
    <dgm:cxn modelId="{E2542919-8AE2-4B19-A3C8-C804DDAB09B4}" type="presParOf" srcId="{84C0DDCB-8DE0-413D-9D3F-1B2FE3184642}" destId="{B5D0CBC4-C8A4-4DE2-BE60-46956353F647}" srcOrd="4" destOrd="0" presId="urn:microsoft.com/office/officeart/2005/8/layout/pList1#5"/>
    <dgm:cxn modelId="{1B2157BE-B6CB-4C3B-B3C3-CFEFC61B7517}" type="presParOf" srcId="{B5D0CBC4-C8A4-4DE2-BE60-46956353F647}" destId="{1CFB0093-82C8-416D-860F-1EB102CD54E3}" srcOrd="0" destOrd="0" presId="urn:microsoft.com/office/officeart/2005/8/layout/pList1#5"/>
    <dgm:cxn modelId="{B4F20939-E839-4D74-8123-DE4AD76AFAB2}" type="presParOf" srcId="{B5D0CBC4-C8A4-4DE2-BE60-46956353F647}" destId="{0CF27588-D9E8-4542-BDBF-85EDD0BF22E3}" srcOrd="1" destOrd="0" presId="urn:microsoft.com/office/officeart/2005/8/layout/pList1#5"/>
    <dgm:cxn modelId="{D3BD9CDD-0B48-485F-A90B-3E7064E6005C}" type="presParOf" srcId="{84C0DDCB-8DE0-413D-9D3F-1B2FE3184642}" destId="{0CCB8C34-F2FE-4ACE-AC14-685F61E830E6}" srcOrd="5" destOrd="0" presId="urn:microsoft.com/office/officeart/2005/8/layout/pList1#5"/>
    <dgm:cxn modelId="{C5A07903-83BA-4121-B560-C724A65B5523}" type="presParOf" srcId="{84C0DDCB-8DE0-413D-9D3F-1B2FE3184642}" destId="{F39437BE-542B-4B5E-B3EA-1C02BDEAA595}" srcOrd="6" destOrd="0" presId="urn:microsoft.com/office/officeart/2005/8/layout/pList1#5"/>
    <dgm:cxn modelId="{5FBD20F1-3D51-4197-BFD8-6E536914604F}" type="presParOf" srcId="{F39437BE-542B-4B5E-B3EA-1C02BDEAA595}" destId="{42241758-5E8D-4FED-A505-F0F1043BA5C1}" srcOrd="0" destOrd="0" presId="urn:microsoft.com/office/officeart/2005/8/layout/pList1#5"/>
    <dgm:cxn modelId="{4641AA43-1AAC-44C7-8E3B-21AD102B98FF}" type="presParOf" srcId="{F39437BE-542B-4B5E-B3EA-1C02BDEAA595}" destId="{402208FC-8EF0-4649-A59A-56F753242902}" srcOrd="1" destOrd="0" presId="urn:microsoft.com/office/officeart/2005/8/layout/pList1#5"/>
    <dgm:cxn modelId="{E86956D3-4DA1-40D5-A936-F250837F513A}" type="presParOf" srcId="{84C0DDCB-8DE0-413D-9D3F-1B2FE3184642}" destId="{41E6054D-DBF2-498D-823A-4B6532E2E1BF}" srcOrd="7" destOrd="0" presId="urn:microsoft.com/office/officeart/2005/8/layout/pList1#5"/>
    <dgm:cxn modelId="{DAC15DFE-07DE-43E3-AFFC-E89B41DC6203}" type="presParOf" srcId="{84C0DDCB-8DE0-413D-9D3F-1B2FE3184642}" destId="{FC8C093E-27A7-4D80-B16E-06C53252E9A1}" srcOrd="8" destOrd="0" presId="urn:microsoft.com/office/officeart/2005/8/layout/pList1#5"/>
    <dgm:cxn modelId="{963CFDF8-DA6B-481A-8656-9AE5961E909D}" type="presParOf" srcId="{FC8C093E-27A7-4D80-B16E-06C53252E9A1}" destId="{E55FAC99-C33B-4267-981F-A942F89660A8}" srcOrd="0" destOrd="0" presId="urn:microsoft.com/office/officeart/2005/8/layout/pList1#5"/>
    <dgm:cxn modelId="{50CA19F0-F0C7-45E6-A128-1F781AA3F5AF}" type="presParOf" srcId="{FC8C093E-27A7-4D80-B16E-06C53252E9A1}" destId="{1282A007-3AFC-49A3-A1AC-59A4FF7CFB21}" srcOrd="1" destOrd="0" presId="urn:microsoft.com/office/officeart/2005/8/layout/pList1#5"/>
  </dgm:cxnLst>
  <dgm:bg/>
  <dgm:whole/>
  <dgm:extLst>
    <a:ext uri="http://schemas.microsoft.com/office/drawing/2008/diagram">
      <dsp:dataModelExt xmlns:dsp="http://schemas.microsoft.com/office/drawing/2008/diagram" xmlns="" relId="rId2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  <dsp:sp modelId="{36BAAD56-C3DB-48C6-BF81-50B4A5D35D6F}">
      <dsp:nvSpPr>
        <dsp:cNvPr id="0" name=""/>
        <dsp:cNvSpPr/>
      </dsp:nvSpPr>
      <dsp:spPr>
        <a:xfrm>
          <a:off x="948354" y="80"/>
          <a:ext cx="233479" cy="160867"/>
        </a:xfrm>
        <a:prstGeom prst="roundRect">
          <a:avLst/>
        </a:prstGeom>
        <a:blipFill rotWithShape="0">
          <a:blip xmlns:r="http://schemas.openxmlformats.org/officeDocument/2006/relationships" r:embed="rId1"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1B7B662-77AE-4CFC-B624-632B5BF00B5F}">
      <dsp:nvSpPr>
        <dsp:cNvPr id="0" name=""/>
        <dsp:cNvSpPr/>
      </dsp:nvSpPr>
      <dsp:spPr>
        <a:xfrm>
          <a:off x="948354" y="160948"/>
          <a:ext cx="233479" cy="8662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560" tIns="35560" rIns="35560" bIns="0" numCol="1" spcCol="1270" anchor="t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fr-FR" sz="500" kern="1200"/>
        </a:p>
      </dsp:txBody>
      <dsp:txXfrm>
        <a:off x="948354" y="160948"/>
        <a:ext cx="233479" cy="86620"/>
      </dsp:txXfrm>
    </dsp:sp>
    <dsp:sp modelId="{1023B095-CE31-451F-8DDE-A8EED3D6D44A}">
      <dsp:nvSpPr>
        <dsp:cNvPr id="0" name=""/>
        <dsp:cNvSpPr/>
      </dsp:nvSpPr>
      <dsp:spPr>
        <a:xfrm>
          <a:off x="1205191" y="80"/>
          <a:ext cx="233479" cy="160867"/>
        </a:xfrm>
        <a:prstGeom prst="roundRect">
          <a:avLst/>
        </a:prstGeom>
        <a:blipFill rotWithShape="0">
          <a:blip xmlns:r="http://schemas.openxmlformats.org/officeDocument/2006/relationships" r:embed="rId2"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760AD42A-3500-4859-B651-B05A54652309}">
      <dsp:nvSpPr>
        <dsp:cNvPr id="0" name=""/>
        <dsp:cNvSpPr/>
      </dsp:nvSpPr>
      <dsp:spPr>
        <a:xfrm>
          <a:off x="1205191" y="160948"/>
          <a:ext cx="233479" cy="8662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560" tIns="35560" rIns="35560" bIns="0" numCol="1" spcCol="1270" anchor="t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fr-FR" sz="500" kern="1200"/>
        </a:p>
      </dsp:txBody>
      <dsp:txXfrm>
        <a:off x="1205191" y="160948"/>
        <a:ext cx="233479" cy="86620"/>
      </dsp:txXfrm>
    </dsp:sp>
    <dsp:sp modelId="{1CFB0093-82C8-416D-860F-1EB102CD54E3}">
      <dsp:nvSpPr>
        <dsp:cNvPr id="0" name=""/>
        <dsp:cNvSpPr/>
      </dsp:nvSpPr>
      <dsp:spPr>
        <a:xfrm>
          <a:off x="1462029" y="80"/>
          <a:ext cx="233479" cy="160867"/>
        </a:xfrm>
        <a:prstGeom prst="roundRect">
          <a:avLst/>
        </a:prstGeom>
        <a:blipFill rotWithShape="0">
          <a:blip xmlns:r="http://schemas.openxmlformats.org/officeDocument/2006/relationships" r:embed="rId3"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0CF27588-D9E8-4542-BDBF-85EDD0BF22E3}">
      <dsp:nvSpPr>
        <dsp:cNvPr id="0" name=""/>
        <dsp:cNvSpPr/>
      </dsp:nvSpPr>
      <dsp:spPr>
        <a:xfrm>
          <a:off x="1462029" y="160948"/>
          <a:ext cx="233479" cy="8662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560" tIns="35560" rIns="35560" bIns="0" numCol="1" spcCol="1270" anchor="t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fr-FR" sz="500" kern="1200"/>
        </a:p>
      </dsp:txBody>
      <dsp:txXfrm>
        <a:off x="1462029" y="160948"/>
        <a:ext cx="233479" cy="86620"/>
      </dsp:txXfrm>
    </dsp:sp>
    <dsp:sp modelId="{42241758-5E8D-4FED-A505-F0F1043BA5C1}">
      <dsp:nvSpPr>
        <dsp:cNvPr id="0" name=""/>
        <dsp:cNvSpPr/>
      </dsp:nvSpPr>
      <dsp:spPr>
        <a:xfrm>
          <a:off x="1718866" y="80"/>
          <a:ext cx="233479" cy="160867"/>
        </a:xfrm>
        <a:prstGeom prst="roundRect">
          <a:avLst/>
        </a:prstGeom>
        <a:blipFill rotWithShape="0">
          <a:blip xmlns:r="http://schemas.openxmlformats.org/officeDocument/2006/relationships" r:embed="rId4"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02208FC-8EF0-4649-A59A-56F753242902}">
      <dsp:nvSpPr>
        <dsp:cNvPr id="0" name=""/>
        <dsp:cNvSpPr/>
      </dsp:nvSpPr>
      <dsp:spPr>
        <a:xfrm>
          <a:off x="1718866" y="160948"/>
          <a:ext cx="233479" cy="8662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560" tIns="35560" rIns="35560" bIns="0" numCol="1" spcCol="1270" anchor="t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fr-FR" sz="500" kern="1200"/>
        </a:p>
      </dsp:txBody>
      <dsp:txXfrm>
        <a:off x="1718866" y="160948"/>
        <a:ext cx="233479" cy="86620"/>
      </dsp:txXfrm>
    </dsp:sp>
    <dsp:sp modelId="{E55FAC99-C33B-4267-981F-A942F89660A8}">
      <dsp:nvSpPr>
        <dsp:cNvPr id="0" name=""/>
        <dsp:cNvSpPr/>
      </dsp:nvSpPr>
      <dsp:spPr>
        <a:xfrm>
          <a:off x="1975703" y="80"/>
          <a:ext cx="233479" cy="160867"/>
        </a:xfrm>
        <a:prstGeom prst="roundRect">
          <a:avLst/>
        </a:prstGeom>
        <a:blipFill rotWithShape="0">
          <a:blip xmlns:r="http://schemas.openxmlformats.org/officeDocument/2006/relationships" r:embed="rId5"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282A007-3AFC-49A3-A1AC-59A4FF7CFB21}">
      <dsp:nvSpPr>
        <dsp:cNvPr id="0" name=""/>
        <dsp:cNvSpPr/>
      </dsp:nvSpPr>
      <dsp:spPr>
        <a:xfrm>
          <a:off x="1975703" y="160948"/>
          <a:ext cx="233479" cy="8662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560" tIns="35560" rIns="35560" bIns="0" numCol="1" spcCol="1270" anchor="t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fr-FR" sz="500" kern="1200"/>
        </a:p>
      </dsp:txBody>
      <dsp:txXfrm>
        <a:off x="1975703" y="160948"/>
        <a:ext cx="233479" cy="86620"/>
      </dsp:txXfrm>
    </dsp:sp>
  </dsp:spTree>
</dsp:drawing>
</file>

<file path=xl/diagrams/drawing2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  <dsp:sp modelId="{36BAAD56-C3DB-48C6-BF81-50B4A5D35D6F}">
      <dsp:nvSpPr>
        <dsp:cNvPr id="0" name=""/>
        <dsp:cNvSpPr/>
      </dsp:nvSpPr>
      <dsp:spPr>
        <a:xfrm>
          <a:off x="888017" y="143"/>
          <a:ext cx="255825" cy="176263"/>
        </a:xfrm>
        <a:prstGeom prst="roundRect">
          <a:avLst/>
        </a:prstGeom>
        <a:blipFill rotWithShape="0">
          <a:blip xmlns:r="http://schemas.openxmlformats.org/officeDocument/2006/relationships" r:embed="rId1"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1B7B662-77AE-4CFC-B624-632B5BF00B5F}">
      <dsp:nvSpPr>
        <dsp:cNvPr id="0" name=""/>
        <dsp:cNvSpPr/>
      </dsp:nvSpPr>
      <dsp:spPr>
        <a:xfrm>
          <a:off x="888017" y="176407"/>
          <a:ext cx="255825" cy="9491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560" tIns="35560" rIns="35560" bIns="0" numCol="1" spcCol="1270" anchor="t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fr-FR" sz="500" kern="1200"/>
        </a:p>
      </dsp:txBody>
      <dsp:txXfrm>
        <a:off x="888017" y="176407"/>
        <a:ext cx="255825" cy="94911"/>
      </dsp:txXfrm>
    </dsp:sp>
    <dsp:sp modelId="{1023B095-CE31-451F-8DDE-A8EED3D6D44A}">
      <dsp:nvSpPr>
        <dsp:cNvPr id="0" name=""/>
        <dsp:cNvSpPr/>
      </dsp:nvSpPr>
      <dsp:spPr>
        <a:xfrm>
          <a:off x="1169437" y="143"/>
          <a:ext cx="255825" cy="176263"/>
        </a:xfrm>
        <a:prstGeom prst="roundRect">
          <a:avLst/>
        </a:prstGeom>
        <a:blipFill rotWithShape="0">
          <a:blip xmlns:r="http://schemas.openxmlformats.org/officeDocument/2006/relationships" r:embed="rId2"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760AD42A-3500-4859-B651-B05A54652309}">
      <dsp:nvSpPr>
        <dsp:cNvPr id="0" name=""/>
        <dsp:cNvSpPr/>
      </dsp:nvSpPr>
      <dsp:spPr>
        <a:xfrm>
          <a:off x="1169437" y="176407"/>
          <a:ext cx="255825" cy="9491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560" tIns="35560" rIns="35560" bIns="0" numCol="1" spcCol="1270" anchor="t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fr-FR" sz="500" kern="1200"/>
        </a:p>
      </dsp:txBody>
      <dsp:txXfrm>
        <a:off x="1169437" y="176407"/>
        <a:ext cx="255825" cy="94911"/>
      </dsp:txXfrm>
    </dsp:sp>
    <dsp:sp modelId="{1CFB0093-82C8-416D-860F-1EB102CD54E3}">
      <dsp:nvSpPr>
        <dsp:cNvPr id="0" name=""/>
        <dsp:cNvSpPr/>
      </dsp:nvSpPr>
      <dsp:spPr>
        <a:xfrm>
          <a:off x="1450856" y="143"/>
          <a:ext cx="255825" cy="176263"/>
        </a:xfrm>
        <a:prstGeom prst="roundRect">
          <a:avLst/>
        </a:prstGeom>
        <a:blipFill rotWithShape="0">
          <a:blip xmlns:r="http://schemas.openxmlformats.org/officeDocument/2006/relationships" r:embed="rId3"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0CF27588-D9E8-4542-BDBF-85EDD0BF22E3}">
      <dsp:nvSpPr>
        <dsp:cNvPr id="0" name=""/>
        <dsp:cNvSpPr/>
      </dsp:nvSpPr>
      <dsp:spPr>
        <a:xfrm>
          <a:off x="1450856" y="176407"/>
          <a:ext cx="255825" cy="9491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560" tIns="35560" rIns="35560" bIns="0" numCol="1" spcCol="1270" anchor="t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fr-FR" sz="500" kern="1200"/>
        </a:p>
      </dsp:txBody>
      <dsp:txXfrm>
        <a:off x="1450856" y="176407"/>
        <a:ext cx="255825" cy="94911"/>
      </dsp:txXfrm>
    </dsp:sp>
    <dsp:sp modelId="{42241758-5E8D-4FED-A505-F0F1043BA5C1}">
      <dsp:nvSpPr>
        <dsp:cNvPr id="0" name=""/>
        <dsp:cNvSpPr/>
      </dsp:nvSpPr>
      <dsp:spPr>
        <a:xfrm>
          <a:off x="1732275" y="143"/>
          <a:ext cx="255825" cy="176263"/>
        </a:xfrm>
        <a:prstGeom prst="roundRect">
          <a:avLst/>
        </a:prstGeom>
        <a:blipFill rotWithShape="0">
          <a:blip xmlns:r="http://schemas.openxmlformats.org/officeDocument/2006/relationships" r:embed="rId4"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02208FC-8EF0-4649-A59A-56F753242902}">
      <dsp:nvSpPr>
        <dsp:cNvPr id="0" name=""/>
        <dsp:cNvSpPr/>
      </dsp:nvSpPr>
      <dsp:spPr>
        <a:xfrm>
          <a:off x="1732275" y="176407"/>
          <a:ext cx="255825" cy="9491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560" tIns="35560" rIns="35560" bIns="0" numCol="1" spcCol="1270" anchor="t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fr-FR" sz="500" kern="1200"/>
        </a:p>
      </dsp:txBody>
      <dsp:txXfrm>
        <a:off x="1732275" y="176407"/>
        <a:ext cx="255825" cy="94911"/>
      </dsp:txXfrm>
    </dsp:sp>
    <dsp:sp modelId="{E55FAC99-C33B-4267-981F-A942F89660A8}">
      <dsp:nvSpPr>
        <dsp:cNvPr id="0" name=""/>
        <dsp:cNvSpPr/>
      </dsp:nvSpPr>
      <dsp:spPr>
        <a:xfrm>
          <a:off x="2013694" y="143"/>
          <a:ext cx="255825" cy="176263"/>
        </a:xfrm>
        <a:prstGeom prst="roundRect">
          <a:avLst/>
        </a:prstGeom>
        <a:blipFill rotWithShape="0">
          <a:blip xmlns:r="http://schemas.openxmlformats.org/officeDocument/2006/relationships" r:embed="rId5"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282A007-3AFC-49A3-A1AC-59A4FF7CFB21}">
      <dsp:nvSpPr>
        <dsp:cNvPr id="0" name=""/>
        <dsp:cNvSpPr/>
      </dsp:nvSpPr>
      <dsp:spPr>
        <a:xfrm>
          <a:off x="2013694" y="176407"/>
          <a:ext cx="255825" cy="9491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560" tIns="35560" rIns="35560" bIns="0" numCol="1" spcCol="1270" anchor="t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fr-FR" sz="500" kern="1200"/>
        </a:p>
      </dsp:txBody>
      <dsp:txXfrm>
        <a:off x="2013694" y="176407"/>
        <a:ext cx="255825" cy="94911"/>
      </dsp:txXfrm>
    </dsp:sp>
  </dsp:spTree>
</dsp:drawing>
</file>

<file path=xl/diagrams/drawing3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  <dsp:sp modelId="{36BAAD56-C3DB-48C6-BF81-50B4A5D35D6F}">
      <dsp:nvSpPr>
        <dsp:cNvPr id="0" name=""/>
        <dsp:cNvSpPr/>
      </dsp:nvSpPr>
      <dsp:spPr>
        <a:xfrm>
          <a:off x="888017" y="143"/>
          <a:ext cx="255825" cy="176263"/>
        </a:xfrm>
        <a:prstGeom prst="roundRect">
          <a:avLst/>
        </a:prstGeom>
        <a:blipFill rotWithShape="0">
          <a:blip xmlns:r="http://schemas.openxmlformats.org/officeDocument/2006/relationships" r:embed="rId1"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1B7B662-77AE-4CFC-B624-632B5BF00B5F}">
      <dsp:nvSpPr>
        <dsp:cNvPr id="0" name=""/>
        <dsp:cNvSpPr/>
      </dsp:nvSpPr>
      <dsp:spPr>
        <a:xfrm>
          <a:off x="888017" y="176407"/>
          <a:ext cx="255825" cy="9491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560" tIns="35560" rIns="35560" bIns="0" numCol="1" spcCol="1270" anchor="t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fr-FR" sz="500" kern="1200"/>
        </a:p>
      </dsp:txBody>
      <dsp:txXfrm>
        <a:off x="888017" y="176407"/>
        <a:ext cx="255825" cy="94911"/>
      </dsp:txXfrm>
    </dsp:sp>
    <dsp:sp modelId="{1023B095-CE31-451F-8DDE-A8EED3D6D44A}">
      <dsp:nvSpPr>
        <dsp:cNvPr id="0" name=""/>
        <dsp:cNvSpPr/>
      </dsp:nvSpPr>
      <dsp:spPr>
        <a:xfrm>
          <a:off x="1169437" y="143"/>
          <a:ext cx="255825" cy="176263"/>
        </a:xfrm>
        <a:prstGeom prst="roundRect">
          <a:avLst/>
        </a:prstGeom>
        <a:blipFill rotWithShape="0">
          <a:blip xmlns:r="http://schemas.openxmlformats.org/officeDocument/2006/relationships" r:embed="rId2"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760AD42A-3500-4859-B651-B05A54652309}">
      <dsp:nvSpPr>
        <dsp:cNvPr id="0" name=""/>
        <dsp:cNvSpPr/>
      </dsp:nvSpPr>
      <dsp:spPr>
        <a:xfrm>
          <a:off x="1169437" y="176407"/>
          <a:ext cx="255825" cy="9491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560" tIns="35560" rIns="35560" bIns="0" numCol="1" spcCol="1270" anchor="t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fr-FR" sz="500" kern="1200"/>
        </a:p>
      </dsp:txBody>
      <dsp:txXfrm>
        <a:off x="1169437" y="176407"/>
        <a:ext cx="255825" cy="94911"/>
      </dsp:txXfrm>
    </dsp:sp>
    <dsp:sp modelId="{1CFB0093-82C8-416D-860F-1EB102CD54E3}">
      <dsp:nvSpPr>
        <dsp:cNvPr id="0" name=""/>
        <dsp:cNvSpPr/>
      </dsp:nvSpPr>
      <dsp:spPr>
        <a:xfrm>
          <a:off x="1450856" y="0"/>
          <a:ext cx="255825" cy="176263"/>
        </a:xfrm>
        <a:prstGeom prst="roundRect">
          <a:avLst/>
        </a:prstGeom>
        <a:blipFill rotWithShape="0">
          <a:blip xmlns:r="http://schemas.openxmlformats.org/officeDocument/2006/relationships" r:embed="rId3"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0CF27588-D9E8-4542-BDBF-85EDD0BF22E3}">
      <dsp:nvSpPr>
        <dsp:cNvPr id="0" name=""/>
        <dsp:cNvSpPr/>
      </dsp:nvSpPr>
      <dsp:spPr>
        <a:xfrm>
          <a:off x="1450856" y="176407"/>
          <a:ext cx="255825" cy="9491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560" tIns="35560" rIns="35560" bIns="0" numCol="1" spcCol="1270" anchor="t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fr-FR" sz="500" kern="1200"/>
        </a:p>
      </dsp:txBody>
      <dsp:txXfrm>
        <a:off x="1450856" y="176407"/>
        <a:ext cx="255825" cy="94911"/>
      </dsp:txXfrm>
    </dsp:sp>
    <dsp:sp modelId="{42241758-5E8D-4FED-A505-F0F1043BA5C1}">
      <dsp:nvSpPr>
        <dsp:cNvPr id="0" name=""/>
        <dsp:cNvSpPr/>
      </dsp:nvSpPr>
      <dsp:spPr>
        <a:xfrm>
          <a:off x="1732275" y="143"/>
          <a:ext cx="255825" cy="176263"/>
        </a:xfrm>
        <a:prstGeom prst="roundRect">
          <a:avLst/>
        </a:prstGeom>
        <a:blipFill rotWithShape="0">
          <a:blip xmlns:r="http://schemas.openxmlformats.org/officeDocument/2006/relationships" r:embed="rId4"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02208FC-8EF0-4649-A59A-56F753242902}">
      <dsp:nvSpPr>
        <dsp:cNvPr id="0" name=""/>
        <dsp:cNvSpPr/>
      </dsp:nvSpPr>
      <dsp:spPr>
        <a:xfrm>
          <a:off x="1732275" y="176407"/>
          <a:ext cx="255825" cy="9491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560" tIns="35560" rIns="35560" bIns="0" numCol="1" spcCol="1270" anchor="t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fr-FR" sz="500" kern="1200"/>
        </a:p>
      </dsp:txBody>
      <dsp:txXfrm>
        <a:off x="1732275" y="176407"/>
        <a:ext cx="255825" cy="94911"/>
      </dsp:txXfrm>
    </dsp:sp>
    <dsp:sp modelId="{E55FAC99-C33B-4267-981F-A942F89660A8}">
      <dsp:nvSpPr>
        <dsp:cNvPr id="0" name=""/>
        <dsp:cNvSpPr/>
      </dsp:nvSpPr>
      <dsp:spPr>
        <a:xfrm>
          <a:off x="2013694" y="143"/>
          <a:ext cx="255825" cy="176263"/>
        </a:xfrm>
        <a:prstGeom prst="roundRect">
          <a:avLst/>
        </a:prstGeom>
        <a:blipFill rotWithShape="0">
          <a:blip xmlns:r="http://schemas.openxmlformats.org/officeDocument/2006/relationships" r:embed="rId5"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282A007-3AFC-49A3-A1AC-59A4FF7CFB21}">
      <dsp:nvSpPr>
        <dsp:cNvPr id="0" name=""/>
        <dsp:cNvSpPr/>
      </dsp:nvSpPr>
      <dsp:spPr>
        <a:xfrm>
          <a:off x="2013694" y="176407"/>
          <a:ext cx="255825" cy="9491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560" tIns="35560" rIns="35560" bIns="0" numCol="1" spcCol="1270" anchor="t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fr-FR" sz="500" kern="1200"/>
        </a:p>
      </dsp:txBody>
      <dsp:txXfrm>
        <a:off x="2013694" y="176407"/>
        <a:ext cx="255825" cy="94911"/>
      </dsp:txXfrm>
    </dsp:sp>
  </dsp:spTree>
</dsp:drawing>
</file>

<file path=xl/diagrams/drawing4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  <dsp:sp modelId="{36BAAD56-C3DB-48C6-BF81-50B4A5D35D6F}">
      <dsp:nvSpPr>
        <dsp:cNvPr id="0" name=""/>
        <dsp:cNvSpPr/>
      </dsp:nvSpPr>
      <dsp:spPr>
        <a:xfrm>
          <a:off x="911944" y="77"/>
          <a:ext cx="246964" cy="170158"/>
        </a:xfrm>
        <a:prstGeom prst="roundRect">
          <a:avLst/>
        </a:prstGeom>
        <a:blipFill rotWithShape="0">
          <a:blip xmlns:r="http://schemas.openxmlformats.org/officeDocument/2006/relationships" r:embed="rId1"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1B7B662-77AE-4CFC-B624-632B5BF00B5F}">
      <dsp:nvSpPr>
        <dsp:cNvPr id="0" name=""/>
        <dsp:cNvSpPr/>
      </dsp:nvSpPr>
      <dsp:spPr>
        <a:xfrm>
          <a:off x="911944" y="170235"/>
          <a:ext cx="246964" cy="9162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560" tIns="35560" rIns="35560" bIns="0" numCol="1" spcCol="1270" anchor="t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fr-FR" sz="500" kern="1200"/>
        </a:p>
      </dsp:txBody>
      <dsp:txXfrm>
        <a:off x="911944" y="170235"/>
        <a:ext cx="246964" cy="91623"/>
      </dsp:txXfrm>
    </dsp:sp>
    <dsp:sp modelId="{1023B095-CE31-451F-8DDE-A8EED3D6D44A}">
      <dsp:nvSpPr>
        <dsp:cNvPr id="0" name=""/>
        <dsp:cNvSpPr/>
      </dsp:nvSpPr>
      <dsp:spPr>
        <a:xfrm>
          <a:off x="1183615" y="77"/>
          <a:ext cx="246964" cy="170158"/>
        </a:xfrm>
        <a:prstGeom prst="roundRect">
          <a:avLst/>
        </a:prstGeom>
        <a:blipFill rotWithShape="0">
          <a:blip xmlns:r="http://schemas.openxmlformats.org/officeDocument/2006/relationships" r:embed="rId2"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760AD42A-3500-4859-B651-B05A54652309}">
      <dsp:nvSpPr>
        <dsp:cNvPr id="0" name=""/>
        <dsp:cNvSpPr/>
      </dsp:nvSpPr>
      <dsp:spPr>
        <a:xfrm>
          <a:off x="1183615" y="170235"/>
          <a:ext cx="246964" cy="9162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560" tIns="35560" rIns="35560" bIns="0" numCol="1" spcCol="1270" anchor="t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fr-FR" sz="500" kern="1200"/>
        </a:p>
      </dsp:txBody>
      <dsp:txXfrm>
        <a:off x="1183615" y="170235"/>
        <a:ext cx="246964" cy="91623"/>
      </dsp:txXfrm>
    </dsp:sp>
    <dsp:sp modelId="{1CFB0093-82C8-416D-860F-1EB102CD54E3}">
      <dsp:nvSpPr>
        <dsp:cNvPr id="0" name=""/>
        <dsp:cNvSpPr/>
      </dsp:nvSpPr>
      <dsp:spPr>
        <a:xfrm>
          <a:off x="1455286" y="77"/>
          <a:ext cx="246964" cy="170158"/>
        </a:xfrm>
        <a:prstGeom prst="roundRect">
          <a:avLst/>
        </a:prstGeom>
        <a:blipFill rotWithShape="0">
          <a:blip xmlns:r="http://schemas.openxmlformats.org/officeDocument/2006/relationships" r:embed="rId3"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0CF27588-D9E8-4542-BDBF-85EDD0BF22E3}">
      <dsp:nvSpPr>
        <dsp:cNvPr id="0" name=""/>
        <dsp:cNvSpPr/>
      </dsp:nvSpPr>
      <dsp:spPr>
        <a:xfrm>
          <a:off x="1455286" y="170235"/>
          <a:ext cx="246964" cy="9162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560" tIns="35560" rIns="35560" bIns="0" numCol="1" spcCol="1270" anchor="t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fr-FR" sz="500" kern="1200"/>
        </a:p>
      </dsp:txBody>
      <dsp:txXfrm>
        <a:off x="1455286" y="170235"/>
        <a:ext cx="246964" cy="91623"/>
      </dsp:txXfrm>
    </dsp:sp>
    <dsp:sp modelId="{42241758-5E8D-4FED-A505-F0F1043BA5C1}">
      <dsp:nvSpPr>
        <dsp:cNvPr id="0" name=""/>
        <dsp:cNvSpPr/>
      </dsp:nvSpPr>
      <dsp:spPr>
        <a:xfrm>
          <a:off x="1726957" y="77"/>
          <a:ext cx="246964" cy="170158"/>
        </a:xfrm>
        <a:prstGeom prst="roundRect">
          <a:avLst/>
        </a:prstGeom>
        <a:blipFill rotWithShape="0">
          <a:blip xmlns:r="http://schemas.openxmlformats.org/officeDocument/2006/relationships" r:embed="rId4"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02208FC-8EF0-4649-A59A-56F753242902}">
      <dsp:nvSpPr>
        <dsp:cNvPr id="0" name=""/>
        <dsp:cNvSpPr/>
      </dsp:nvSpPr>
      <dsp:spPr>
        <a:xfrm>
          <a:off x="1726957" y="170235"/>
          <a:ext cx="246964" cy="9162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560" tIns="35560" rIns="35560" bIns="0" numCol="1" spcCol="1270" anchor="t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fr-FR" sz="500" kern="1200"/>
        </a:p>
      </dsp:txBody>
      <dsp:txXfrm>
        <a:off x="1726957" y="170235"/>
        <a:ext cx="246964" cy="91623"/>
      </dsp:txXfrm>
    </dsp:sp>
    <dsp:sp modelId="{E55FAC99-C33B-4267-981F-A942F89660A8}">
      <dsp:nvSpPr>
        <dsp:cNvPr id="0" name=""/>
        <dsp:cNvSpPr/>
      </dsp:nvSpPr>
      <dsp:spPr>
        <a:xfrm>
          <a:off x="1998629" y="77"/>
          <a:ext cx="246964" cy="170158"/>
        </a:xfrm>
        <a:prstGeom prst="roundRect">
          <a:avLst/>
        </a:prstGeom>
        <a:blipFill rotWithShape="0">
          <a:blip xmlns:r="http://schemas.openxmlformats.org/officeDocument/2006/relationships" r:embed="rId5"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282A007-3AFC-49A3-A1AC-59A4FF7CFB21}">
      <dsp:nvSpPr>
        <dsp:cNvPr id="0" name=""/>
        <dsp:cNvSpPr/>
      </dsp:nvSpPr>
      <dsp:spPr>
        <a:xfrm>
          <a:off x="1998629" y="170235"/>
          <a:ext cx="246964" cy="9162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560" tIns="35560" rIns="35560" bIns="0" numCol="1" spcCol="1270" anchor="t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fr-FR" sz="500" kern="1200"/>
        </a:p>
      </dsp:txBody>
      <dsp:txXfrm>
        <a:off x="1998629" y="170235"/>
        <a:ext cx="246964" cy="91623"/>
      </dsp:txXfrm>
    </dsp:sp>
  </dsp:spTree>
</dsp:drawing>
</file>

<file path=xl/diagrams/drawing5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  <dsp:sp modelId="{36BAAD56-C3DB-48C6-BF81-50B4A5D35D6F}">
      <dsp:nvSpPr>
        <dsp:cNvPr id="0" name=""/>
        <dsp:cNvSpPr/>
      </dsp:nvSpPr>
      <dsp:spPr>
        <a:xfrm>
          <a:off x="948354" y="80"/>
          <a:ext cx="233479" cy="160867"/>
        </a:xfrm>
        <a:prstGeom prst="roundRect">
          <a:avLst/>
        </a:prstGeom>
        <a:blipFill rotWithShape="0">
          <a:blip xmlns:r="http://schemas.openxmlformats.org/officeDocument/2006/relationships" r:embed="rId1"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1B7B662-77AE-4CFC-B624-632B5BF00B5F}">
      <dsp:nvSpPr>
        <dsp:cNvPr id="0" name=""/>
        <dsp:cNvSpPr/>
      </dsp:nvSpPr>
      <dsp:spPr>
        <a:xfrm>
          <a:off x="948354" y="160948"/>
          <a:ext cx="233479" cy="8662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560" tIns="35560" rIns="35560" bIns="0" numCol="1" spcCol="1270" anchor="t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fr-FR" sz="500" kern="1200"/>
        </a:p>
      </dsp:txBody>
      <dsp:txXfrm>
        <a:off x="948354" y="160948"/>
        <a:ext cx="233479" cy="86620"/>
      </dsp:txXfrm>
    </dsp:sp>
    <dsp:sp modelId="{1023B095-CE31-451F-8DDE-A8EED3D6D44A}">
      <dsp:nvSpPr>
        <dsp:cNvPr id="0" name=""/>
        <dsp:cNvSpPr/>
      </dsp:nvSpPr>
      <dsp:spPr>
        <a:xfrm>
          <a:off x="1205191" y="80"/>
          <a:ext cx="233479" cy="160867"/>
        </a:xfrm>
        <a:prstGeom prst="roundRect">
          <a:avLst/>
        </a:prstGeom>
        <a:blipFill rotWithShape="0">
          <a:blip xmlns:r="http://schemas.openxmlformats.org/officeDocument/2006/relationships" r:embed="rId2"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760AD42A-3500-4859-B651-B05A54652309}">
      <dsp:nvSpPr>
        <dsp:cNvPr id="0" name=""/>
        <dsp:cNvSpPr/>
      </dsp:nvSpPr>
      <dsp:spPr>
        <a:xfrm>
          <a:off x="1205191" y="160948"/>
          <a:ext cx="233479" cy="8662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560" tIns="35560" rIns="35560" bIns="0" numCol="1" spcCol="1270" anchor="t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fr-FR" sz="500" kern="1200"/>
        </a:p>
      </dsp:txBody>
      <dsp:txXfrm>
        <a:off x="1205191" y="160948"/>
        <a:ext cx="233479" cy="86620"/>
      </dsp:txXfrm>
    </dsp:sp>
    <dsp:sp modelId="{1CFB0093-82C8-416D-860F-1EB102CD54E3}">
      <dsp:nvSpPr>
        <dsp:cNvPr id="0" name=""/>
        <dsp:cNvSpPr/>
      </dsp:nvSpPr>
      <dsp:spPr>
        <a:xfrm>
          <a:off x="1462029" y="80"/>
          <a:ext cx="233479" cy="160867"/>
        </a:xfrm>
        <a:prstGeom prst="roundRect">
          <a:avLst/>
        </a:prstGeom>
        <a:blipFill rotWithShape="0">
          <a:blip xmlns:r="http://schemas.openxmlformats.org/officeDocument/2006/relationships" r:embed="rId3"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0CF27588-D9E8-4542-BDBF-85EDD0BF22E3}">
      <dsp:nvSpPr>
        <dsp:cNvPr id="0" name=""/>
        <dsp:cNvSpPr/>
      </dsp:nvSpPr>
      <dsp:spPr>
        <a:xfrm>
          <a:off x="1462029" y="160948"/>
          <a:ext cx="233479" cy="8662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560" tIns="35560" rIns="35560" bIns="0" numCol="1" spcCol="1270" anchor="t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fr-FR" sz="500" kern="1200"/>
        </a:p>
      </dsp:txBody>
      <dsp:txXfrm>
        <a:off x="1462029" y="160948"/>
        <a:ext cx="233479" cy="86620"/>
      </dsp:txXfrm>
    </dsp:sp>
    <dsp:sp modelId="{42241758-5E8D-4FED-A505-F0F1043BA5C1}">
      <dsp:nvSpPr>
        <dsp:cNvPr id="0" name=""/>
        <dsp:cNvSpPr/>
      </dsp:nvSpPr>
      <dsp:spPr>
        <a:xfrm>
          <a:off x="1718866" y="80"/>
          <a:ext cx="233479" cy="160867"/>
        </a:xfrm>
        <a:prstGeom prst="roundRect">
          <a:avLst/>
        </a:prstGeom>
        <a:blipFill rotWithShape="0">
          <a:blip xmlns:r="http://schemas.openxmlformats.org/officeDocument/2006/relationships" r:embed="rId4"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02208FC-8EF0-4649-A59A-56F753242902}">
      <dsp:nvSpPr>
        <dsp:cNvPr id="0" name=""/>
        <dsp:cNvSpPr/>
      </dsp:nvSpPr>
      <dsp:spPr>
        <a:xfrm>
          <a:off x="1718866" y="160948"/>
          <a:ext cx="233479" cy="8662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560" tIns="35560" rIns="35560" bIns="0" numCol="1" spcCol="1270" anchor="t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fr-FR" sz="500" kern="1200"/>
        </a:p>
      </dsp:txBody>
      <dsp:txXfrm>
        <a:off x="1718866" y="160948"/>
        <a:ext cx="233479" cy="86620"/>
      </dsp:txXfrm>
    </dsp:sp>
    <dsp:sp modelId="{E55FAC99-C33B-4267-981F-A942F89660A8}">
      <dsp:nvSpPr>
        <dsp:cNvPr id="0" name=""/>
        <dsp:cNvSpPr/>
      </dsp:nvSpPr>
      <dsp:spPr>
        <a:xfrm>
          <a:off x="1975703" y="80"/>
          <a:ext cx="233479" cy="160867"/>
        </a:xfrm>
        <a:prstGeom prst="roundRect">
          <a:avLst/>
        </a:prstGeom>
        <a:blipFill rotWithShape="0">
          <a:blip xmlns:r="http://schemas.openxmlformats.org/officeDocument/2006/relationships" r:embed="rId5"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282A007-3AFC-49A3-A1AC-59A4FF7CFB21}">
      <dsp:nvSpPr>
        <dsp:cNvPr id="0" name=""/>
        <dsp:cNvSpPr/>
      </dsp:nvSpPr>
      <dsp:spPr>
        <a:xfrm>
          <a:off x="1975703" y="160948"/>
          <a:ext cx="233479" cy="8662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560" tIns="35560" rIns="35560" bIns="0" numCol="1" spcCol="1270" anchor="t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fr-FR" sz="500" kern="1200"/>
        </a:p>
      </dsp:txBody>
      <dsp:txXfrm>
        <a:off x="1975703" y="160948"/>
        <a:ext cx="233479" cy="8662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List1#1">
  <dgm:title val=""/>
  <dgm:desc val=""/>
  <dgm:catLst>
    <dgm:cat type="list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pList1#2">
  <dgm:title val=""/>
  <dgm:desc val=""/>
  <dgm:catLst>
    <dgm:cat type="list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pList1#3">
  <dgm:title val=""/>
  <dgm:desc val=""/>
  <dgm:catLst>
    <dgm:cat type="list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pList1#5">
  <dgm:title val=""/>
  <dgm:desc val=""/>
  <dgm:catLst>
    <dgm:cat type="list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13" Type="http://schemas.openxmlformats.org/officeDocument/2006/relationships/diagramQuickStyle" Target="../diagrams/quickStyle3.xml"/><Relationship Id="rId18" Type="http://schemas.openxmlformats.org/officeDocument/2006/relationships/diagramQuickStyle" Target="../diagrams/quickStyle4.xml"/><Relationship Id="rId26" Type="http://schemas.microsoft.com/office/2007/relationships/diagramDrawing" Target="../diagrams/drawing5.xml"/><Relationship Id="rId3" Type="http://schemas.openxmlformats.org/officeDocument/2006/relationships/diagramQuickStyle" Target="../diagrams/quickStyle1.xml"/><Relationship Id="rId21" Type="http://schemas.openxmlformats.org/officeDocument/2006/relationships/image" Target="../media/image21.png"/><Relationship Id="rId7" Type="http://schemas.openxmlformats.org/officeDocument/2006/relationships/diagramLayout" Target="../diagrams/layout2.xml"/><Relationship Id="rId12" Type="http://schemas.openxmlformats.org/officeDocument/2006/relationships/diagramLayout" Target="../diagrams/layout3.xml"/><Relationship Id="rId17" Type="http://schemas.openxmlformats.org/officeDocument/2006/relationships/diagramLayout" Target="../diagrams/layout4.xml"/><Relationship Id="rId25" Type="http://schemas.openxmlformats.org/officeDocument/2006/relationships/diagramColors" Target="../diagrams/colors5.xml"/><Relationship Id="rId2" Type="http://schemas.openxmlformats.org/officeDocument/2006/relationships/diagramLayout" Target="../diagrams/layout1.xml"/><Relationship Id="rId16" Type="http://schemas.openxmlformats.org/officeDocument/2006/relationships/diagramData" Target="../diagrams/data4.xml"/><Relationship Id="rId20" Type="http://schemas.microsoft.com/office/2007/relationships/diagramDrawing" Target="../diagrams/drawing4.xml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11" Type="http://schemas.openxmlformats.org/officeDocument/2006/relationships/diagramData" Target="../diagrams/data3.xml"/><Relationship Id="rId24" Type="http://schemas.openxmlformats.org/officeDocument/2006/relationships/diagramQuickStyle" Target="../diagrams/quickStyle5.xml"/><Relationship Id="rId5" Type="http://schemas.microsoft.com/office/2007/relationships/diagramDrawing" Target="../diagrams/drawing1.xml"/><Relationship Id="rId15" Type="http://schemas.microsoft.com/office/2007/relationships/diagramDrawing" Target="../diagrams/drawing3.xml"/><Relationship Id="rId23" Type="http://schemas.openxmlformats.org/officeDocument/2006/relationships/diagramLayout" Target="../diagrams/layout5.xml"/><Relationship Id="rId10" Type="http://schemas.microsoft.com/office/2007/relationships/diagramDrawing" Target="../diagrams/drawing2.xml"/><Relationship Id="rId19" Type="http://schemas.openxmlformats.org/officeDocument/2006/relationships/diagramColors" Target="../diagrams/colors4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Relationship Id="rId14" Type="http://schemas.openxmlformats.org/officeDocument/2006/relationships/diagramColors" Target="../diagrams/colors3.xml"/><Relationship Id="rId22" Type="http://schemas.openxmlformats.org/officeDocument/2006/relationships/diagramData" Target="../diagrams/data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</xdr:colOff>
      <xdr:row>6</xdr:row>
      <xdr:rowOff>4764</xdr:rowOff>
    </xdr:from>
    <xdr:to>
      <xdr:col>8</xdr:col>
      <xdr:colOff>940594</xdr:colOff>
      <xdr:row>7</xdr:row>
      <xdr:rowOff>100014</xdr:rowOff>
    </xdr:to>
    <xdr:graphicFrame macro="">
      <xdr:nvGraphicFramePr>
        <xdr:cNvPr id="10" name="Diagramme 9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3</xdr:col>
      <xdr:colOff>9524</xdr:colOff>
      <xdr:row>18</xdr:row>
      <xdr:rowOff>147638</xdr:rowOff>
    </xdr:from>
    <xdr:to>
      <xdr:col>8</xdr:col>
      <xdr:colOff>938212</xdr:colOff>
      <xdr:row>20</xdr:row>
      <xdr:rowOff>114301</xdr:rowOff>
    </xdr:to>
    <xdr:graphicFrame macro="">
      <xdr:nvGraphicFramePr>
        <xdr:cNvPr id="6" name="Diagramme 5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3</xdr:col>
      <xdr:colOff>7146</xdr:colOff>
      <xdr:row>31</xdr:row>
      <xdr:rowOff>145213</xdr:rowOff>
    </xdr:from>
    <xdr:to>
      <xdr:col>8</xdr:col>
      <xdr:colOff>935834</xdr:colOff>
      <xdr:row>33</xdr:row>
      <xdr:rowOff>111876</xdr:rowOff>
    </xdr:to>
    <xdr:graphicFrame macro="">
      <xdr:nvGraphicFramePr>
        <xdr:cNvPr id="7" name="Diagramme 6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  <xdr:twoCellAnchor>
    <xdr:from>
      <xdr:col>3</xdr:col>
      <xdr:colOff>16674</xdr:colOff>
      <xdr:row>45</xdr:row>
      <xdr:rowOff>2296</xdr:rowOff>
    </xdr:from>
    <xdr:to>
      <xdr:col>8</xdr:col>
      <xdr:colOff>945362</xdr:colOff>
      <xdr:row>46</xdr:row>
      <xdr:rowOff>111833</xdr:rowOff>
    </xdr:to>
    <xdr:graphicFrame macro="">
      <xdr:nvGraphicFramePr>
        <xdr:cNvPr id="8" name="Diagramme 7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6" r:lo="rId17" r:qs="rId18" r:cs="rId19"/>
        </a:graphicData>
      </a:graphic>
    </xdr:graphicFrame>
    <xdr:clientData/>
  </xdr:twoCellAnchor>
  <xdr:twoCellAnchor editAs="oneCell">
    <xdr:from>
      <xdr:col>0</xdr:col>
      <xdr:colOff>38106</xdr:colOff>
      <xdr:row>0</xdr:row>
      <xdr:rowOff>38105</xdr:rowOff>
    </xdr:from>
    <xdr:to>
      <xdr:col>3</xdr:col>
      <xdr:colOff>38671</xdr:colOff>
      <xdr:row>4</xdr:row>
      <xdr:rowOff>122651</xdr:rowOff>
    </xdr:to>
    <xdr:pic>
      <xdr:nvPicPr>
        <xdr:cNvPr id="9" name="Picture 88" descr="C:\TEMP\Microsoft\XaMaLa\XaMaLa_Happy retourne Face Only.bmp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8106" y="38105"/>
          <a:ext cx="943540" cy="69414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38106</xdr:colOff>
      <xdr:row>0</xdr:row>
      <xdr:rowOff>38105</xdr:rowOff>
    </xdr:from>
    <xdr:to>
      <xdr:col>3</xdr:col>
      <xdr:colOff>38671</xdr:colOff>
      <xdr:row>4</xdr:row>
      <xdr:rowOff>122651</xdr:rowOff>
    </xdr:to>
    <xdr:pic>
      <xdr:nvPicPr>
        <xdr:cNvPr id="11" name="Picture 88" descr="C:\TEMP\Microsoft\XaMaLa\XaMaLa_Happy retourne Face Only.bmp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8106" y="38105"/>
          <a:ext cx="943540" cy="694146"/>
        </a:xfrm>
        <a:prstGeom prst="rect">
          <a:avLst/>
        </a:prstGeom>
        <a:noFill/>
      </xdr:spPr>
    </xdr:pic>
    <xdr:clientData/>
  </xdr:twoCellAnchor>
  <xdr:twoCellAnchor>
    <xdr:from>
      <xdr:col>3</xdr:col>
      <xdr:colOff>11906</xdr:colOff>
      <xdr:row>6</xdr:row>
      <xdr:rowOff>4764</xdr:rowOff>
    </xdr:from>
    <xdr:to>
      <xdr:col>8</xdr:col>
      <xdr:colOff>940594</xdr:colOff>
      <xdr:row>7</xdr:row>
      <xdr:rowOff>100014</xdr:rowOff>
    </xdr:to>
    <xdr:graphicFrame macro="">
      <xdr:nvGraphicFramePr>
        <xdr:cNvPr id="12" name="Diagramme 9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2" r:lo="rId23" r:qs="rId24" r:cs="rId2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rosoft Corporation" refreshedDate="39297.409394907409" createdVersion="3" refreshedVersion="3" minRefreshableVersion="3" recordCount="50">
  <cacheSource type="worksheet">
    <worksheetSource ref="AU85:AY135" sheet="2007 Rugby Dün. Kup. İzleyicisi"/>
  </cacheSource>
  <cacheFields count="8">
    <cacheField name="Pool C" numFmtId="0">
      <sharedItems count="10">
        <s v="Yeni Zelanda"/>
        <s v="İtalya"/>
        <s v="İskoçya"/>
        <s v="Portekiz"/>
        <s v="Romanya"/>
        <s v="New Zealand" u="1"/>
        <s v="Italy" u="1"/>
        <s v="Romania" u="1"/>
        <s v="Portugal" u="1"/>
        <s v="Scotland" u="1"/>
      </sharedItems>
    </cacheField>
    <cacheField name="Puanlar" numFmtId="0">
      <sharedItems containsSemiMixedTypes="0" containsString="0" containsNumber="1" containsInteger="1" minValue="0" maxValue="0"/>
    </cacheField>
    <cacheField name="Alınan" numFmtId="0">
      <sharedItems containsSemiMixedTypes="0" containsString="0" containsNumber="1" containsInteger="1" minValue="0" maxValue="0"/>
    </cacheField>
    <cacheField name="Karşı" numFmtId="0">
      <sharedItems containsSemiMixedTypes="0" containsString="0" containsNumber="1" containsInteger="1" minValue="0" maxValue="0"/>
    </cacheField>
    <cacheField name="Bağlı" numFmtId="0">
      <sharedItems containsString="0" containsBlank="1" containsNumber="1" containsInteger="1" minValue="0" maxValue="0"/>
    </cacheField>
    <cacheField name="Diff" numFmtId="0" formula="Alınan-Karşı" databaseField="0"/>
    <cacheField name="Tri" numFmtId="0" formula=" 1000000*#NAME?+1000*#NAME?+#NAME?" databaseField="0"/>
    <cacheField name="T" numFmtId="0" formula=" 1000000000*Puanlar+100000000*Bağlı+1000*Diff+Alınan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icrosoft Corporation" refreshedDate="39297.409398495372" createdVersion="3" refreshedVersion="3" minRefreshableVersion="3" recordCount="50">
  <cacheSource type="worksheet">
    <worksheetSource ref="AZ98:BD148" sheet="2007 Rugby Dün. Kup. İzleyicisi"/>
  </cacheSource>
  <cacheFields count="8">
    <cacheField name="Pool D" numFmtId="0">
      <sharedItems count="10">
        <s v="Fransa"/>
        <s v="Arjantin"/>
        <s v="İrlanda"/>
        <s v="Namibya"/>
        <s v="Gürcistan"/>
        <s v="France" u="1"/>
        <s v="Ireland" u="1"/>
        <s v="Georgia" u="1"/>
        <s v="Argentina" u="1"/>
        <s v="Namibia" u="1"/>
      </sharedItems>
    </cacheField>
    <cacheField name="Puanlar" numFmtId="0">
      <sharedItems containsSemiMixedTypes="0" containsString="0" containsNumber="1" containsInteger="1" minValue="0" maxValue="0"/>
    </cacheField>
    <cacheField name="Alınan" numFmtId="0">
      <sharedItems containsSemiMixedTypes="0" containsString="0" containsNumber="1" containsInteger="1" minValue="0" maxValue="0"/>
    </cacheField>
    <cacheField name="Karşı" numFmtId="0">
      <sharedItems containsSemiMixedTypes="0" containsString="0" containsNumber="1" containsInteger="1" minValue="0" maxValue="0"/>
    </cacheField>
    <cacheField name="Bağlı" numFmtId="0">
      <sharedItems containsString="0" containsBlank="1" containsNumber="1" containsInteger="1" minValue="0" maxValue="0"/>
    </cacheField>
    <cacheField name="Diff" numFmtId="0" formula="Alınan-Karşı" databaseField="0"/>
    <cacheField name="Tri" numFmtId="0" formula=" 1000000*#NAME?+1000*#NAME?+#NAME?" databaseField="0"/>
    <cacheField name="T" numFmtId="0" formula=" 1000000000*Puanlar+100000000*Bağlı+1000*Diff+Alınan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Microsoft Corporation" refreshedDate="39297.40940034722" createdVersion="3" refreshedVersion="3" minRefreshableVersion="3" recordCount="50">
  <cacheSource type="worksheet">
    <worksheetSource ref="AK59:AO109" sheet="2007 Rugby Dün. Kup. İzleyicisi"/>
  </cacheSource>
  <cacheFields count="8">
    <cacheField name="Pool A" numFmtId="0">
      <sharedItems count="8">
        <s v="İngiltere"/>
        <s v="ABD"/>
        <s v="Güney Afrika"/>
        <s v="Samoa"/>
        <s v="Tonga"/>
        <s v="England" u="1"/>
        <s v="South Africa" u="1"/>
        <s v="United States" u="1"/>
      </sharedItems>
    </cacheField>
    <cacheField name="Puanlar" numFmtId="0">
      <sharedItems containsSemiMixedTypes="0" containsString="0" containsNumber="1" containsInteger="1" minValue="0" maxValue="0"/>
    </cacheField>
    <cacheField name="Alınan" numFmtId="0">
      <sharedItems containsSemiMixedTypes="0" containsString="0" containsNumber="1" containsInteger="1" minValue="0" maxValue="0"/>
    </cacheField>
    <cacheField name="Karşı" numFmtId="0">
      <sharedItems containsSemiMixedTypes="0" containsString="0" containsNumber="1" containsInteger="1" minValue="0" maxValue="0"/>
    </cacheField>
    <cacheField name="Bağlı" numFmtId="0">
      <sharedItems containsString="0" containsBlank="1" containsNumber="1" containsInteger="1" minValue="0" maxValue="0"/>
    </cacheField>
    <cacheField name="Diff" numFmtId="0" formula="Alınan-Karşı" databaseField="0"/>
    <cacheField name="Tri" numFmtId="0" formula=" 100000*#NAME?+1000*#NAME?+#NAME?" databaseField="0"/>
    <cacheField name="T" numFmtId="0" formula=" 1000000000*Puanlar+100000000*Bağlı+1000*Diff+Alınan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Microsoft Corporation" refreshedDate="39297.409402314814" createdVersion="3" refreshedVersion="3" minRefreshableVersion="3" recordCount="50">
  <cacheSource type="worksheet">
    <worksheetSource ref="AP72:AT122" sheet="2007 Rugby Dün. Kup. İzleyicisi"/>
  </cacheSource>
  <cacheFields count="8">
    <cacheField name="Pool B" numFmtId="0">
      <sharedItems count="9">
        <s v="Avustralya"/>
        <s v="Japonya"/>
        <s v="Galler"/>
        <s v="Kanada"/>
        <s v="Fiji"/>
        <s v="Canada" u="1"/>
        <s v="Japan" u="1"/>
        <s v="Wales" u="1"/>
        <s v="Australia" u="1"/>
      </sharedItems>
    </cacheField>
    <cacheField name="Puanlar" numFmtId="0">
      <sharedItems containsSemiMixedTypes="0" containsString="0" containsNumber="1" containsInteger="1" minValue="0" maxValue="0"/>
    </cacheField>
    <cacheField name="Alınan" numFmtId="0">
      <sharedItems containsSemiMixedTypes="0" containsString="0" containsNumber="1" containsInteger="1" minValue="0" maxValue="0"/>
    </cacheField>
    <cacheField name="Karşı" numFmtId="0">
      <sharedItems containsSemiMixedTypes="0" containsString="0" containsNumber="1" containsInteger="1" minValue="0" maxValue="0"/>
    </cacheField>
    <cacheField name="Bağlı" numFmtId="0">
      <sharedItems containsString="0" containsBlank="1" containsNumber="1" containsInteger="1" minValue="0" maxValue="0"/>
    </cacheField>
    <cacheField name="Diff" numFmtId="0" formula="Alınan-Karşı" databaseField="0"/>
    <cacheField name="Tri" numFmtId="0" formula=" 1000000*#NAME?+1000*#NAME?+#NAME?" databaseField="0"/>
    <cacheField name="T" numFmtId="0" formula=" 1000000000*Puanlar+100000000*Bağlı+1000*Diff+Alınan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">
  <r>
    <x v="0"/>
    <n v="0"/>
    <n v="0"/>
    <n v="0"/>
    <n v="0"/>
  </r>
  <r>
    <x v="0"/>
    <n v="0"/>
    <n v="0"/>
    <n v="0"/>
    <m/>
  </r>
  <r>
    <x v="0"/>
    <n v="0"/>
    <n v="0"/>
    <n v="0"/>
    <m/>
  </r>
  <r>
    <x v="0"/>
    <n v="0"/>
    <n v="0"/>
    <n v="0"/>
    <m/>
  </r>
  <r>
    <x v="0"/>
    <n v="0"/>
    <n v="0"/>
    <n v="0"/>
    <m/>
  </r>
  <r>
    <x v="0"/>
    <n v="0"/>
    <n v="0"/>
    <n v="0"/>
    <m/>
  </r>
  <r>
    <x v="0"/>
    <n v="0"/>
    <n v="0"/>
    <n v="0"/>
    <m/>
  </r>
  <r>
    <x v="0"/>
    <n v="0"/>
    <n v="0"/>
    <n v="0"/>
    <m/>
  </r>
  <r>
    <x v="0"/>
    <n v="0"/>
    <n v="0"/>
    <n v="0"/>
    <m/>
  </r>
  <r>
    <x v="0"/>
    <n v="0"/>
    <n v="0"/>
    <n v="0"/>
    <m/>
  </r>
  <r>
    <x v="1"/>
    <n v="0"/>
    <n v="0"/>
    <n v="0"/>
    <n v="0"/>
  </r>
  <r>
    <x v="1"/>
    <n v="0"/>
    <n v="0"/>
    <n v="0"/>
    <m/>
  </r>
  <r>
    <x v="1"/>
    <n v="0"/>
    <n v="0"/>
    <n v="0"/>
    <m/>
  </r>
  <r>
    <x v="1"/>
    <n v="0"/>
    <n v="0"/>
    <n v="0"/>
    <m/>
  </r>
  <r>
    <x v="1"/>
    <n v="0"/>
    <n v="0"/>
    <n v="0"/>
    <m/>
  </r>
  <r>
    <x v="1"/>
    <n v="0"/>
    <n v="0"/>
    <n v="0"/>
    <m/>
  </r>
  <r>
    <x v="1"/>
    <n v="0"/>
    <n v="0"/>
    <n v="0"/>
    <m/>
  </r>
  <r>
    <x v="1"/>
    <n v="0"/>
    <n v="0"/>
    <n v="0"/>
    <m/>
  </r>
  <r>
    <x v="1"/>
    <n v="0"/>
    <n v="0"/>
    <n v="0"/>
    <m/>
  </r>
  <r>
    <x v="1"/>
    <n v="0"/>
    <n v="0"/>
    <n v="0"/>
    <m/>
  </r>
  <r>
    <x v="2"/>
    <n v="0"/>
    <n v="0"/>
    <n v="0"/>
    <n v="0"/>
  </r>
  <r>
    <x v="2"/>
    <n v="0"/>
    <n v="0"/>
    <n v="0"/>
    <m/>
  </r>
  <r>
    <x v="2"/>
    <n v="0"/>
    <n v="0"/>
    <n v="0"/>
    <m/>
  </r>
  <r>
    <x v="2"/>
    <n v="0"/>
    <n v="0"/>
    <n v="0"/>
    <m/>
  </r>
  <r>
    <x v="2"/>
    <n v="0"/>
    <n v="0"/>
    <n v="0"/>
    <m/>
  </r>
  <r>
    <x v="2"/>
    <n v="0"/>
    <n v="0"/>
    <n v="0"/>
    <m/>
  </r>
  <r>
    <x v="2"/>
    <n v="0"/>
    <n v="0"/>
    <n v="0"/>
    <m/>
  </r>
  <r>
    <x v="2"/>
    <n v="0"/>
    <n v="0"/>
    <n v="0"/>
    <m/>
  </r>
  <r>
    <x v="2"/>
    <n v="0"/>
    <n v="0"/>
    <n v="0"/>
    <m/>
  </r>
  <r>
    <x v="2"/>
    <n v="0"/>
    <n v="0"/>
    <n v="0"/>
    <m/>
  </r>
  <r>
    <x v="3"/>
    <n v="0"/>
    <n v="0"/>
    <n v="0"/>
    <n v="0"/>
  </r>
  <r>
    <x v="3"/>
    <n v="0"/>
    <n v="0"/>
    <n v="0"/>
    <m/>
  </r>
  <r>
    <x v="3"/>
    <n v="0"/>
    <n v="0"/>
    <n v="0"/>
    <m/>
  </r>
  <r>
    <x v="3"/>
    <n v="0"/>
    <n v="0"/>
    <n v="0"/>
    <m/>
  </r>
  <r>
    <x v="3"/>
    <n v="0"/>
    <n v="0"/>
    <n v="0"/>
    <m/>
  </r>
  <r>
    <x v="3"/>
    <n v="0"/>
    <n v="0"/>
    <n v="0"/>
    <m/>
  </r>
  <r>
    <x v="3"/>
    <n v="0"/>
    <n v="0"/>
    <n v="0"/>
    <m/>
  </r>
  <r>
    <x v="3"/>
    <n v="0"/>
    <n v="0"/>
    <n v="0"/>
    <m/>
  </r>
  <r>
    <x v="3"/>
    <n v="0"/>
    <n v="0"/>
    <n v="0"/>
    <m/>
  </r>
  <r>
    <x v="3"/>
    <n v="0"/>
    <n v="0"/>
    <n v="0"/>
    <m/>
  </r>
  <r>
    <x v="4"/>
    <n v="0"/>
    <n v="0"/>
    <n v="0"/>
    <n v="0"/>
  </r>
  <r>
    <x v="4"/>
    <n v="0"/>
    <n v="0"/>
    <n v="0"/>
    <m/>
  </r>
  <r>
    <x v="4"/>
    <n v="0"/>
    <n v="0"/>
    <n v="0"/>
    <m/>
  </r>
  <r>
    <x v="4"/>
    <n v="0"/>
    <n v="0"/>
    <n v="0"/>
    <m/>
  </r>
  <r>
    <x v="4"/>
    <n v="0"/>
    <n v="0"/>
    <n v="0"/>
    <m/>
  </r>
  <r>
    <x v="4"/>
    <n v="0"/>
    <n v="0"/>
    <n v="0"/>
    <m/>
  </r>
  <r>
    <x v="4"/>
    <n v="0"/>
    <n v="0"/>
    <n v="0"/>
    <m/>
  </r>
  <r>
    <x v="4"/>
    <n v="0"/>
    <n v="0"/>
    <n v="0"/>
    <m/>
  </r>
  <r>
    <x v="4"/>
    <n v="0"/>
    <n v="0"/>
    <n v="0"/>
    <m/>
  </r>
  <r>
    <x v="4"/>
    <n v="0"/>
    <n v="0"/>
    <n v="0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0">
  <r>
    <x v="0"/>
    <n v="0"/>
    <n v="0"/>
    <n v="0"/>
    <n v="0"/>
  </r>
  <r>
    <x v="0"/>
    <n v="0"/>
    <n v="0"/>
    <n v="0"/>
    <m/>
  </r>
  <r>
    <x v="0"/>
    <n v="0"/>
    <n v="0"/>
    <n v="0"/>
    <m/>
  </r>
  <r>
    <x v="0"/>
    <n v="0"/>
    <n v="0"/>
    <n v="0"/>
    <m/>
  </r>
  <r>
    <x v="0"/>
    <n v="0"/>
    <n v="0"/>
    <n v="0"/>
    <m/>
  </r>
  <r>
    <x v="0"/>
    <n v="0"/>
    <n v="0"/>
    <n v="0"/>
    <m/>
  </r>
  <r>
    <x v="0"/>
    <n v="0"/>
    <n v="0"/>
    <n v="0"/>
    <m/>
  </r>
  <r>
    <x v="0"/>
    <n v="0"/>
    <n v="0"/>
    <n v="0"/>
    <m/>
  </r>
  <r>
    <x v="0"/>
    <n v="0"/>
    <n v="0"/>
    <n v="0"/>
    <m/>
  </r>
  <r>
    <x v="0"/>
    <n v="0"/>
    <n v="0"/>
    <n v="0"/>
    <m/>
  </r>
  <r>
    <x v="1"/>
    <n v="0"/>
    <n v="0"/>
    <n v="0"/>
    <n v="0"/>
  </r>
  <r>
    <x v="1"/>
    <n v="0"/>
    <n v="0"/>
    <n v="0"/>
    <m/>
  </r>
  <r>
    <x v="1"/>
    <n v="0"/>
    <n v="0"/>
    <n v="0"/>
    <m/>
  </r>
  <r>
    <x v="1"/>
    <n v="0"/>
    <n v="0"/>
    <n v="0"/>
    <m/>
  </r>
  <r>
    <x v="1"/>
    <n v="0"/>
    <n v="0"/>
    <n v="0"/>
    <m/>
  </r>
  <r>
    <x v="1"/>
    <n v="0"/>
    <n v="0"/>
    <n v="0"/>
    <m/>
  </r>
  <r>
    <x v="1"/>
    <n v="0"/>
    <n v="0"/>
    <n v="0"/>
    <m/>
  </r>
  <r>
    <x v="1"/>
    <n v="0"/>
    <n v="0"/>
    <n v="0"/>
    <m/>
  </r>
  <r>
    <x v="1"/>
    <n v="0"/>
    <n v="0"/>
    <n v="0"/>
    <m/>
  </r>
  <r>
    <x v="1"/>
    <n v="0"/>
    <n v="0"/>
    <n v="0"/>
    <m/>
  </r>
  <r>
    <x v="2"/>
    <n v="0"/>
    <n v="0"/>
    <n v="0"/>
    <n v="0"/>
  </r>
  <r>
    <x v="2"/>
    <n v="0"/>
    <n v="0"/>
    <n v="0"/>
    <m/>
  </r>
  <r>
    <x v="2"/>
    <n v="0"/>
    <n v="0"/>
    <n v="0"/>
    <m/>
  </r>
  <r>
    <x v="2"/>
    <n v="0"/>
    <n v="0"/>
    <n v="0"/>
    <m/>
  </r>
  <r>
    <x v="2"/>
    <n v="0"/>
    <n v="0"/>
    <n v="0"/>
    <m/>
  </r>
  <r>
    <x v="2"/>
    <n v="0"/>
    <n v="0"/>
    <n v="0"/>
    <m/>
  </r>
  <r>
    <x v="2"/>
    <n v="0"/>
    <n v="0"/>
    <n v="0"/>
    <m/>
  </r>
  <r>
    <x v="2"/>
    <n v="0"/>
    <n v="0"/>
    <n v="0"/>
    <m/>
  </r>
  <r>
    <x v="2"/>
    <n v="0"/>
    <n v="0"/>
    <n v="0"/>
    <m/>
  </r>
  <r>
    <x v="2"/>
    <n v="0"/>
    <n v="0"/>
    <n v="0"/>
    <m/>
  </r>
  <r>
    <x v="3"/>
    <n v="0"/>
    <n v="0"/>
    <n v="0"/>
    <n v="0"/>
  </r>
  <r>
    <x v="3"/>
    <n v="0"/>
    <n v="0"/>
    <n v="0"/>
    <m/>
  </r>
  <r>
    <x v="3"/>
    <n v="0"/>
    <n v="0"/>
    <n v="0"/>
    <m/>
  </r>
  <r>
    <x v="3"/>
    <n v="0"/>
    <n v="0"/>
    <n v="0"/>
    <m/>
  </r>
  <r>
    <x v="3"/>
    <n v="0"/>
    <n v="0"/>
    <n v="0"/>
    <m/>
  </r>
  <r>
    <x v="3"/>
    <n v="0"/>
    <n v="0"/>
    <n v="0"/>
    <m/>
  </r>
  <r>
    <x v="3"/>
    <n v="0"/>
    <n v="0"/>
    <n v="0"/>
    <m/>
  </r>
  <r>
    <x v="3"/>
    <n v="0"/>
    <n v="0"/>
    <n v="0"/>
    <m/>
  </r>
  <r>
    <x v="3"/>
    <n v="0"/>
    <n v="0"/>
    <n v="0"/>
    <m/>
  </r>
  <r>
    <x v="3"/>
    <n v="0"/>
    <n v="0"/>
    <n v="0"/>
    <m/>
  </r>
  <r>
    <x v="4"/>
    <n v="0"/>
    <n v="0"/>
    <n v="0"/>
    <n v="0"/>
  </r>
  <r>
    <x v="4"/>
    <n v="0"/>
    <n v="0"/>
    <n v="0"/>
    <m/>
  </r>
  <r>
    <x v="4"/>
    <n v="0"/>
    <n v="0"/>
    <n v="0"/>
    <m/>
  </r>
  <r>
    <x v="4"/>
    <n v="0"/>
    <n v="0"/>
    <n v="0"/>
    <m/>
  </r>
  <r>
    <x v="4"/>
    <n v="0"/>
    <n v="0"/>
    <n v="0"/>
    <m/>
  </r>
  <r>
    <x v="4"/>
    <n v="0"/>
    <n v="0"/>
    <n v="0"/>
    <m/>
  </r>
  <r>
    <x v="4"/>
    <n v="0"/>
    <n v="0"/>
    <n v="0"/>
    <m/>
  </r>
  <r>
    <x v="4"/>
    <n v="0"/>
    <n v="0"/>
    <n v="0"/>
    <m/>
  </r>
  <r>
    <x v="4"/>
    <n v="0"/>
    <n v="0"/>
    <n v="0"/>
    <m/>
  </r>
  <r>
    <x v="4"/>
    <n v="0"/>
    <n v="0"/>
    <n v="0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0">
  <r>
    <x v="0"/>
    <n v="0"/>
    <n v="0"/>
    <n v="0"/>
    <n v="0"/>
  </r>
  <r>
    <x v="0"/>
    <n v="0"/>
    <n v="0"/>
    <n v="0"/>
    <m/>
  </r>
  <r>
    <x v="0"/>
    <n v="0"/>
    <n v="0"/>
    <n v="0"/>
    <m/>
  </r>
  <r>
    <x v="0"/>
    <n v="0"/>
    <n v="0"/>
    <n v="0"/>
    <m/>
  </r>
  <r>
    <x v="0"/>
    <n v="0"/>
    <n v="0"/>
    <n v="0"/>
    <m/>
  </r>
  <r>
    <x v="0"/>
    <n v="0"/>
    <n v="0"/>
    <n v="0"/>
    <m/>
  </r>
  <r>
    <x v="0"/>
    <n v="0"/>
    <n v="0"/>
    <n v="0"/>
    <m/>
  </r>
  <r>
    <x v="0"/>
    <n v="0"/>
    <n v="0"/>
    <n v="0"/>
    <m/>
  </r>
  <r>
    <x v="0"/>
    <n v="0"/>
    <n v="0"/>
    <n v="0"/>
    <m/>
  </r>
  <r>
    <x v="0"/>
    <n v="0"/>
    <n v="0"/>
    <n v="0"/>
    <m/>
  </r>
  <r>
    <x v="1"/>
    <n v="0"/>
    <n v="0"/>
    <n v="0"/>
    <n v="0"/>
  </r>
  <r>
    <x v="1"/>
    <n v="0"/>
    <n v="0"/>
    <n v="0"/>
    <m/>
  </r>
  <r>
    <x v="1"/>
    <n v="0"/>
    <n v="0"/>
    <n v="0"/>
    <m/>
  </r>
  <r>
    <x v="1"/>
    <n v="0"/>
    <n v="0"/>
    <n v="0"/>
    <m/>
  </r>
  <r>
    <x v="1"/>
    <n v="0"/>
    <n v="0"/>
    <n v="0"/>
    <m/>
  </r>
  <r>
    <x v="1"/>
    <n v="0"/>
    <n v="0"/>
    <n v="0"/>
    <m/>
  </r>
  <r>
    <x v="1"/>
    <n v="0"/>
    <n v="0"/>
    <n v="0"/>
    <m/>
  </r>
  <r>
    <x v="1"/>
    <n v="0"/>
    <n v="0"/>
    <n v="0"/>
    <m/>
  </r>
  <r>
    <x v="1"/>
    <n v="0"/>
    <n v="0"/>
    <n v="0"/>
    <m/>
  </r>
  <r>
    <x v="1"/>
    <n v="0"/>
    <n v="0"/>
    <n v="0"/>
    <m/>
  </r>
  <r>
    <x v="2"/>
    <n v="0"/>
    <n v="0"/>
    <n v="0"/>
    <n v="0"/>
  </r>
  <r>
    <x v="2"/>
    <n v="0"/>
    <n v="0"/>
    <n v="0"/>
    <m/>
  </r>
  <r>
    <x v="2"/>
    <n v="0"/>
    <n v="0"/>
    <n v="0"/>
    <m/>
  </r>
  <r>
    <x v="2"/>
    <n v="0"/>
    <n v="0"/>
    <n v="0"/>
    <m/>
  </r>
  <r>
    <x v="2"/>
    <n v="0"/>
    <n v="0"/>
    <n v="0"/>
    <m/>
  </r>
  <r>
    <x v="2"/>
    <n v="0"/>
    <n v="0"/>
    <n v="0"/>
    <m/>
  </r>
  <r>
    <x v="2"/>
    <n v="0"/>
    <n v="0"/>
    <n v="0"/>
    <m/>
  </r>
  <r>
    <x v="2"/>
    <n v="0"/>
    <n v="0"/>
    <n v="0"/>
    <m/>
  </r>
  <r>
    <x v="2"/>
    <n v="0"/>
    <n v="0"/>
    <n v="0"/>
    <m/>
  </r>
  <r>
    <x v="2"/>
    <n v="0"/>
    <n v="0"/>
    <n v="0"/>
    <m/>
  </r>
  <r>
    <x v="3"/>
    <n v="0"/>
    <n v="0"/>
    <n v="0"/>
    <n v="0"/>
  </r>
  <r>
    <x v="3"/>
    <n v="0"/>
    <n v="0"/>
    <n v="0"/>
    <m/>
  </r>
  <r>
    <x v="3"/>
    <n v="0"/>
    <n v="0"/>
    <n v="0"/>
    <m/>
  </r>
  <r>
    <x v="3"/>
    <n v="0"/>
    <n v="0"/>
    <n v="0"/>
    <m/>
  </r>
  <r>
    <x v="3"/>
    <n v="0"/>
    <n v="0"/>
    <n v="0"/>
    <m/>
  </r>
  <r>
    <x v="3"/>
    <n v="0"/>
    <n v="0"/>
    <n v="0"/>
    <m/>
  </r>
  <r>
    <x v="3"/>
    <n v="0"/>
    <n v="0"/>
    <n v="0"/>
    <m/>
  </r>
  <r>
    <x v="3"/>
    <n v="0"/>
    <n v="0"/>
    <n v="0"/>
    <m/>
  </r>
  <r>
    <x v="3"/>
    <n v="0"/>
    <n v="0"/>
    <n v="0"/>
    <m/>
  </r>
  <r>
    <x v="3"/>
    <n v="0"/>
    <n v="0"/>
    <n v="0"/>
    <m/>
  </r>
  <r>
    <x v="4"/>
    <n v="0"/>
    <n v="0"/>
    <n v="0"/>
    <n v="0"/>
  </r>
  <r>
    <x v="4"/>
    <n v="0"/>
    <n v="0"/>
    <n v="0"/>
    <m/>
  </r>
  <r>
    <x v="4"/>
    <n v="0"/>
    <n v="0"/>
    <n v="0"/>
    <m/>
  </r>
  <r>
    <x v="4"/>
    <n v="0"/>
    <n v="0"/>
    <n v="0"/>
    <m/>
  </r>
  <r>
    <x v="4"/>
    <n v="0"/>
    <n v="0"/>
    <n v="0"/>
    <m/>
  </r>
  <r>
    <x v="4"/>
    <n v="0"/>
    <n v="0"/>
    <n v="0"/>
    <m/>
  </r>
  <r>
    <x v="4"/>
    <n v="0"/>
    <n v="0"/>
    <n v="0"/>
    <m/>
  </r>
  <r>
    <x v="4"/>
    <n v="0"/>
    <n v="0"/>
    <n v="0"/>
    <m/>
  </r>
  <r>
    <x v="4"/>
    <n v="0"/>
    <n v="0"/>
    <n v="0"/>
    <m/>
  </r>
  <r>
    <x v="4"/>
    <n v="0"/>
    <n v="0"/>
    <n v="0"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50">
  <r>
    <x v="0"/>
    <n v="0"/>
    <n v="0"/>
    <n v="0"/>
    <n v="0"/>
  </r>
  <r>
    <x v="0"/>
    <n v="0"/>
    <n v="0"/>
    <n v="0"/>
    <m/>
  </r>
  <r>
    <x v="0"/>
    <n v="0"/>
    <n v="0"/>
    <n v="0"/>
    <m/>
  </r>
  <r>
    <x v="0"/>
    <n v="0"/>
    <n v="0"/>
    <n v="0"/>
    <m/>
  </r>
  <r>
    <x v="0"/>
    <n v="0"/>
    <n v="0"/>
    <n v="0"/>
    <m/>
  </r>
  <r>
    <x v="0"/>
    <n v="0"/>
    <n v="0"/>
    <n v="0"/>
    <m/>
  </r>
  <r>
    <x v="0"/>
    <n v="0"/>
    <n v="0"/>
    <n v="0"/>
    <m/>
  </r>
  <r>
    <x v="0"/>
    <n v="0"/>
    <n v="0"/>
    <n v="0"/>
    <m/>
  </r>
  <r>
    <x v="0"/>
    <n v="0"/>
    <n v="0"/>
    <n v="0"/>
    <m/>
  </r>
  <r>
    <x v="0"/>
    <n v="0"/>
    <n v="0"/>
    <n v="0"/>
    <m/>
  </r>
  <r>
    <x v="1"/>
    <n v="0"/>
    <n v="0"/>
    <n v="0"/>
    <n v="0"/>
  </r>
  <r>
    <x v="1"/>
    <n v="0"/>
    <n v="0"/>
    <n v="0"/>
    <m/>
  </r>
  <r>
    <x v="1"/>
    <n v="0"/>
    <n v="0"/>
    <n v="0"/>
    <m/>
  </r>
  <r>
    <x v="1"/>
    <n v="0"/>
    <n v="0"/>
    <n v="0"/>
    <m/>
  </r>
  <r>
    <x v="1"/>
    <n v="0"/>
    <n v="0"/>
    <n v="0"/>
    <m/>
  </r>
  <r>
    <x v="1"/>
    <n v="0"/>
    <n v="0"/>
    <n v="0"/>
    <m/>
  </r>
  <r>
    <x v="1"/>
    <n v="0"/>
    <n v="0"/>
    <n v="0"/>
    <m/>
  </r>
  <r>
    <x v="1"/>
    <n v="0"/>
    <n v="0"/>
    <n v="0"/>
    <m/>
  </r>
  <r>
    <x v="1"/>
    <n v="0"/>
    <n v="0"/>
    <n v="0"/>
    <m/>
  </r>
  <r>
    <x v="1"/>
    <n v="0"/>
    <n v="0"/>
    <n v="0"/>
    <m/>
  </r>
  <r>
    <x v="2"/>
    <n v="0"/>
    <n v="0"/>
    <n v="0"/>
    <n v="0"/>
  </r>
  <r>
    <x v="2"/>
    <n v="0"/>
    <n v="0"/>
    <n v="0"/>
    <m/>
  </r>
  <r>
    <x v="2"/>
    <n v="0"/>
    <n v="0"/>
    <n v="0"/>
    <m/>
  </r>
  <r>
    <x v="2"/>
    <n v="0"/>
    <n v="0"/>
    <n v="0"/>
    <m/>
  </r>
  <r>
    <x v="2"/>
    <n v="0"/>
    <n v="0"/>
    <n v="0"/>
    <m/>
  </r>
  <r>
    <x v="2"/>
    <n v="0"/>
    <n v="0"/>
    <n v="0"/>
    <m/>
  </r>
  <r>
    <x v="2"/>
    <n v="0"/>
    <n v="0"/>
    <n v="0"/>
    <m/>
  </r>
  <r>
    <x v="2"/>
    <n v="0"/>
    <n v="0"/>
    <n v="0"/>
    <m/>
  </r>
  <r>
    <x v="2"/>
    <n v="0"/>
    <n v="0"/>
    <n v="0"/>
    <m/>
  </r>
  <r>
    <x v="2"/>
    <n v="0"/>
    <n v="0"/>
    <n v="0"/>
    <m/>
  </r>
  <r>
    <x v="3"/>
    <n v="0"/>
    <n v="0"/>
    <n v="0"/>
    <n v="0"/>
  </r>
  <r>
    <x v="3"/>
    <n v="0"/>
    <n v="0"/>
    <n v="0"/>
    <m/>
  </r>
  <r>
    <x v="3"/>
    <n v="0"/>
    <n v="0"/>
    <n v="0"/>
    <m/>
  </r>
  <r>
    <x v="3"/>
    <n v="0"/>
    <n v="0"/>
    <n v="0"/>
    <m/>
  </r>
  <r>
    <x v="3"/>
    <n v="0"/>
    <n v="0"/>
    <n v="0"/>
    <m/>
  </r>
  <r>
    <x v="3"/>
    <n v="0"/>
    <n v="0"/>
    <n v="0"/>
    <m/>
  </r>
  <r>
    <x v="3"/>
    <n v="0"/>
    <n v="0"/>
    <n v="0"/>
    <m/>
  </r>
  <r>
    <x v="3"/>
    <n v="0"/>
    <n v="0"/>
    <n v="0"/>
    <m/>
  </r>
  <r>
    <x v="3"/>
    <n v="0"/>
    <n v="0"/>
    <n v="0"/>
    <m/>
  </r>
  <r>
    <x v="3"/>
    <n v="0"/>
    <n v="0"/>
    <n v="0"/>
    <m/>
  </r>
  <r>
    <x v="4"/>
    <n v="0"/>
    <n v="0"/>
    <n v="0"/>
    <n v="0"/>
  </r>
  <r>
    <x v="4"/>
    <n v="0"/>
    <n v="0"/>
    <n v="0"/>
    <m/>
  </r>
  <r>
    <x v="4"/>
    <n v="0"/>
    <n v="0"/>
    <n v="0"/>
    <m/>
  </r>
  <r>
    <x v="4"/>
    <n v="0"/>
    <n v="0"/>
    <n v="0"/>
    <m/>
  </r>
  <r>
    <x v="4"/>
    <n v="0"/>
    <n v="0"/>
    <n v="0"/>
    <m/>
  </r>
  <r>
    <x v="4"/>
    <n v="0"/>
    <n v="0"/>
    <n v="0"/>
    <m/>
  </r>
  <r>
    <x v="4"/>
    <n v="0"/>
    <n v="0"/>
    <n v="0"/>
    <m/>
  </r>
  <r>
    <x v="4"/>
    <n v="0"/>
    <n v="0"/>
    <n v="0"/>
    <m/>
  </r>
  <r>
    <x v="4"/>
    <n v="0"/>
    <n v="0"/>
    <n v="0"/>
    <m/>
  </r>
  <r>
    <x v="4"/>
    <n v="0"/>
    <n v="0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ool A pivot" cacheId="7" applyNumberFormats="0" applyBorderFormats="0" applyFontFormats="0" applyPatternFormats="0" applyAlignmentFormats="0" applyWidthHeightFormats="1" dataCaption="Values" updatedVersion="3" minRefreshableVersion="3" showCalcMbrs="0" rowGrandTotals="0" colGrandTotals="0" itemPrintTitles="1" createdVersion="3" indent="0" outline="1" outlineData="1" multipleFieldFilters="0" rowHeaderCaption="Takımlar">
  <location ref="K7:P13" firstHeaderRow="1" firstDataRow="2" firstDataCol="1"/>
  <pivotFields count="8">
    <pivotField axis="axisRow" showAll="0" defaultSubtotal="0">
      <items count="8">
        <item m="1" x="6"/>
        <item x="4"/>
        <item m="1" x="5"/>
        <item m="1" x="7"/>
        <item x="3"/>
        <item x="0"/>
        <item x="1"/>
        <item x="2"/>
      </items>
    </pivotField>
    <pivotField dataField="1" showAll="0"/>
    <pivotField dataField="1" showAll="0" defaultSubtotal="0"/>
    <pivotField dataField="1" showAll="0" defaultSubtotal="0"/>
    <pivotField showAll="0" defaultSubtotal="0"/>
    <pivotField dataField="1"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</pivotFields>
  <rowFields count="1">
    <field x="0"/>
  </rowFields>
  <rowItems count="5">
    <i>
      <x v="1"/>
    </i>
    <i>
      <x v="4"/>
    </i>
    <i>
      <x v="5"/>
    </i>
    <i>
      <x v="6"/>
    </i>
    <i>
      <x v="7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Puanlar" fld="1" baseField="0" baseItem="0"/>
    <dataField name="Alınan" fld="2" baseField="0" baseItem="0"/>
    <dataField name="Karşı" fld="3" baseField="0" baseItem="0"/>
    <dataField name="Fark" fld="5" baseField="0" baseItem="0"/>
    <dataField name="T " fld="7" baseField="0" baseItem="0"/>
  </dataFields>
  <formats count="43">
    <format dxfId="4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9">
      <pivotArea field="-2" type="button" dataOnly="0" labelOnly="1" outline="0" axis="axisCol" fieldPosition="0"/>
    </format>
    <format dxfId="38">
      <pivotArea type="origin" dataOnly="0" labelOnly="1" outline="0" fieldPosition="0"/>
    </format>
    <format dxfId="37">
      <pivotArea field="-2" type="button" dataOnly="0" labelOnly="1" outline="0" axis="axisCol" fieldPosition="0"/>
    </format>
    <format dxfId="36">
      <pivotArea type="topRight" dataOnly="0" labelOnly="1" outline="0" fieldPosition="0"/>
    </format>
    <format dxfId="3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4">
      <pivotArea dataOnly="0" grandRow="1" fieldPosition="0"/>
    </format>
    <format dxfId="33">
      <pivotArea field="-2" type="button" dataOnly="0" labelOnly="1" outline="0" axis="axisCol" fieldPosition="0"/>
    </format>
    <format dxfId="3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1">
      <pivotArea type="all" dataOnly="0" outline="0" fieldPosition="0"/>
    </format>
    <format dxfId="3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8">
      <pivotArea type="all" dataOnly="0" outline="0" fieldPosition="0"/>
    </format>
    <format dxfId="2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6">
      <pivotArea field="0" type="button" dataOnly="0" labelOnly="1" outline="0" axis="axisRow" fieldPosition="0"/>
    </format>
    <format dxfId="25">
      <pivotArea field="0" type="button" dataOnly="0" labelOnly="1" outline="0" axis="axisRow" fieldPosition="0"/>
    </format>
    <format dxfId="24">
      <pivotArea field="0" type="button" dataOnly="0" labelOnly="1" outline="0" axis="axisRow" fieldPosition="0"/>
    </format>
    <format dxfId="23">
      <pivotArea field="0" type="button" dataOnly="0" labelOnly="1" outline="0" axis="axisRow" fieldPosition="0"/>
    </format>
    <format dxfId="22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21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20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19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6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5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4">
      <pivotArea type="all" dataOnly="0" outline="0" fieldPosition="0"/>
    </format>
    <format dxfId="13">
      <pivotArea type="origin" dataOnly="0" labelOnly="1" outline="0" fieldPosition="0"/>
    </format>
    <format dxfId="12">
      <pivotArea field="0" type="button" dataOnly="0" labelOnly="1" outline="0" axis="axisRow" fieldPosition="0"/>
    </format>
    <format dxfId="11">
      <pivotArea field="-2" type="button" dataOnly="0" labelOnly="1" outline="0" axis="axisCol" fieldPosition="0"/>
    </format>
    <format dxfId="10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8">
      <pivotArea field="-2" type="button" dataOnly="0" labelOnly="1" outline="0" axis="axisCol" fieldPosition="0"/>
    </format>
    <format dxfId="7">
      <pivotArea field="0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5">
      <pivotArea type="all" dataOnly="0" outline="0" fieldPosition="0"/>
    </format>
    <format dxfId="4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0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</formats>
  <conditionalFormats count="4">
    <conditionalFormat priority="9">
      <pivotAreas count="1">
        <pivotArea type="data" outline="0" collapsedLevelsAreSubtotals="1" fieldPosition="0">
          <references count="1">
            <reference field="4294967294" count="1" selected="0">
              <x v="3"/>
            </reference>
          </references>
        </pivotArea>
      </pivotAreas>
    </conditionalFormat>
    <conditionalFormat priority="10">
      <pivotAreas count="1">
        <pivotArea type="data" outline="0" collapsedLevelsAreSubtotals="1" fieldPosition="0">
          <references count="1">
            <reference field="4294967294" count="1" selected="0">
              <x v="2"/>
            </reference>
          </references>
        </pivotArea>
      </pivotAreas>
    </conditionalFormat>
    <conditionalFormat priority="11">
      <pivotAreas count="1">
        <pivotArea type="data" outline="0" collapsedLevelsAreSubtotals="1" fieldPosition="0">
          <references count="1">
            <reference field="4294967294" count="1" selected="0">
              <x v="1"/>
            </reference>
          </references>
        </pivotArea>
      </pivotAreas>
    </conditionalFormat>
    <conditionalFormat priority="12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4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ool B pivot" cacheId="8" applyNumberFormats="0" applyBorderFormats="0" applyFontFormats="0" applyPatternFormats="0" applyAlignmentFormats="0" applyWidthHeightFormats="1" dataCaption="Values" updatedVersion="3" minRefreshableVersion="3" showCalcMbrs="0" rowGrandTotals="0" colGrandTotals="0" itemPrintTitles="1" createdVersion="3" indent="0" outline="1" outlineData="1" multipleFieldFilters="0" rowHeaderCaption="Takımlar">
  <location ref="K20:P26" firstHeaderRow="1" firstDataRow="2" firstDataCol="1"/>
  <pivotFields count="8">
    <pivotField axis="axisRow" showAll="0" sortType="descending" defaultSubtotal="0">
      <items count="9">
        <item m="1" x="6"/>
        <item m="1" x="8"/>
        <item m="1" x="7"/>
        <item m="1" x="5"/>
        <item x="4"/>
        <item x="0"/>
        <item x="1"/>
        <item x="2"/>
        <item x="3"/>
      </items>
      <autoSortScope>
        <pivotArea dataOnly="0" outline="0" fieldPosition="0">
          <references count="1">
            <reference field="4294967294" count="1" selected="0">
              <x v="4"/>
            </reference>
          </references>
        </pivotArea>
      </autoSortScope>
    </pivotField>
    <pivotField dataField="1" showAll="0"/>
    <pivotField dataField="1" showAll="0" defaultSubtotal="0"/>
    <pivotField dataField="1" showAll="0" defaultSubtotal="0"/>
    <pivotField showAll="0" defaultSubtotal="0"/>
    <pivotField dataField="1"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</pivotFields>
  <rowFields count="1">
    <field x="0"/>
  </rowFields>
  <rowItems count="5">
    <i>
      <x v="7"/>
    </i>
    <i>
      <x v="4"/>
    </i>
    <i>
      <x v="8"/>
    </i>
    <i>
      <x v="5"/>
    </i>
    <i>
      <x v="6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Puanlar" fld="1" baseField="0" baseItem="0"/>
    <dataField name="Alınan" fld="2" baseField="0" baseItem="0"/>
    <dataField name="Karşı" fld="3" baseField="0" baseItem="0"/>
    <dataField name="Fark" fld="5" baseField="0" baseItem="0"/>
    <dataField name="T " fld="7" baseField="0" baseItem="0"/>
  </dataFields>
  <formats count="33">
    <format dxfId="75">
      <pivotArea type="origin" dataOnly="0" labelOnly="1" outline="0" fieldPosition="0"/>
    </format>
    <format dxfId="74">
      <pivotArea field="-2" type="button" dataOnly="0" labelOnly="1" outline="0" axis="axisCol" fieldPosition="0"/>
    </format>
    <format dxfId="73">
      <pivotArea type="topRight" dataOnly="0" labelOnly="1" outline="0" fieldPosition="0"/>
    </format>
    <format dxfId="72">
      <pivotArea dataOnly="0" labelOnly="1" outline="0" fieldPosition="0">
        <references count="1">
          <reference field="4294967294" count="2">
            <x v="0"/>
            <x v="3"/>
          </reference>
        </references>
      </pivotArea>
    </format>
    <format dxfId="71">
      <pivotArea dataOnly="0" grandRow="1" fieldPosition="0"/>
    </format>
    <format dxfId="70">
      <pivotArea field="-2" type="button" dataOnly="0" labelOnly="1" outline="0" axis="axisCol" fieldPosition="0"/>
    </format>
    <format dxfId="69">
      <pivotArea dataOnly="0" labelOnly="1" outline="0" fieldPosition="0">
        <references count="1">
          <reference field="4294967294" count="2">
            <x v="0"/>
            <x v="3"/>
          </reference>
        </references>
      </pivotArea>
    </format>
    <format dxfId="68">
      <pivotArea dataOnly="0" labelOnly="1" outline="0" fieldPosition="0">
        <references count="1">
          <reference field="4294967294" count="2">
            <x v="0"/>
            <x v="3"/>
          </reference>
        </references>
      </pivotArea>
    </format>
    <format dxfId="67">
      <pivotArea dataOnly="0" labelOnly="1" outline="0" fieldPosition="0">
        <references count="1">
          <reference field="4294967294" count="2">
            <x v="0"/>
            <x v="3"/>
          </reference>
        </references>
      </pivotArea>
    </format>
    <format dxfId="66">
      <pivotArea type="all" dataOnly="0" outline="0" fieldPosition="0"/>
    </format>
    <format dxfId="65">
      <pivotArea dataOnly="0" labelOnly="1" outline="0" fieldPosition="0">
        <references count="1">
          <reference field="4294967294" count="2">
            <x v="0"/>
            <x v="3"/>
          </reference>
        </references>
      </pivotArea>
    </format>
    <format dxfId="64">
      <pivotArea type="all" dataOnly="0" outline="0" fieldPosition="0"/>
    </format>
    <format dxfId="63">
      <pivotArea dataOnly="0" labelOnly="1" outline="0" fieldPosition="0">
        <references count="1">
          <reference field="4294967294" count="2">
            <x v="0"/>
            <x v="3"/>
          </reference>
        </references>
      </pivotArea>
    </format>
    <format dxfId="6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1">
      <pivotArea type="all" dataOnly="0" outline="0" fieldPosition="0"/>
    </format>
    <format dxfId="60">
      <pivotArea type="origin" dataOnly="0" labelOnly="1" outline="0" fieldPosition="0"/>
    </format>
    <format dxfId="59">
      <pivotArea field="-2" type="button" dataOnly="0" labelOnly="1" outline="0" axis="axisCol" fieldPosition="0"/>
    </format>
    <format dxfId="58">
      <pivotArea type="topRight" dataOnly="0" labelOnly="1" outline="0" fieldPosition="0"/>
    </format>
    <format dxfId="57">
      <pivotArea dataOnly="0" labelOnly="1" outline="0" fieldPosition="0">
        <references count="1">
          <reference field="4294967294" count="2">
            <x v="0"/>
            <x v="3"/>
          </reference>
        </references>
      </pivotArea>
    </format>
    <format dxfId="56">
      <pivotArea field="-2" type="button" dataOnly="0" labelOnly="1" outline="0" axis="axisCol" fieldPosition="0"/>
    </format>
    <format dxfId="55">
      <pivotArea field="0" type="button" dataOnly="0" labelOnly="1" outline="0" axis="axisRow" fieldPosition="0"/>
    </format>
    <format dxfId="5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53">
      <pivotArea field="0" type="button" dataOnly="0" labelOnly="1" outline="0" axis="axisRow" fieldPosition="0"/>
    </format>
    <format dxfId="52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51">
      <pivotArea field="0" type="button" dataOnly="0" labelOnly="1" outline="0" axis="axisRow" fieldPosition="0"/>
    </format>
    <format dxfId="5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9">
      <pivotArea field="0" type="button" dataOnly="0" labelOnly="1" outline="0" axis="axisRow" fieldPosition="0"/>
    </format>
    <format dxfId="4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7">
      <pivotArea type="all" dataOnly="0" outline="0" fieldPosition="0"/>
    </format>
    <format dxfId="46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45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44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43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</formats>
  <conditionalFormats count="4">
    <conditionalFormat priority="7">
      <pivotAreas count="1">
        <pivotArea type="data" outline="0" collapsedLevelsAreSubtotals="1" fieldPosition="0">
          <references count="1">
            <reference field="4294967294" count="1" selected="0">
              <x v="2"/>
            </reference>
          </references>
        </pivotArea>
      </pivotAreas>
    </conditionalFormat>
    <conditionalFormat priority="8">
      <pivotAreas count="1">
        <pivotArea type="data" outline="0" collapsedLevelsAreSubtotals="1" fieldPosition="0">
          <references count="1">
            <reference field="4294967294" count="1" selected="0">
              <x v="1"/>
            </reference>
          </references>
        </pivotArea>
      </pivotAreas>
    </conditionalFormat>
    <conditionalFormat priority="21">
      <pivotAreas count="1">
        <pivotArea type="data" outline="0" collapsedLevelsAreSubtotals="1" fieldPosition="0">
          <references count="1">
            <reference field="4294967294" count="1" selected="0">
              <x v="3"/>
            </reference>
          </references>
        </pivotArea>
      </pivotAreas>
    </conditionalFormat>
    <conditionalFormat priority="24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4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ool D pivot" cacheId="6" applyNumberFormats="0" applyBorderFormats="0" applyFontFormats="0" applyPatternFormats="0" applyAlignmentFormats="0" applyWidthHeightFormats="1" dataCaption="Values" updatedVersion="3" minRefreshableVersion="3" showCalcMbrs="0" rowGrandTotals="0" colGrandTotals="0" itemPrintTitles="1" createdVersion="3" indent="0" outline="1" outlineData="1" multipleFieldFilters="0" rowHeaderCaption="Takımlar">
  <location ref="K46:P52" firstHeaderRow="1" firstDataRow="2" firstDataCol="1"/>
  <pivotFields count="8">
    <pivotField axis="axisRow" showAll="0" sortType="descending" defaultSubtotal="0">
      <items count="10">
        <item m="1" x="8"/>
        <item m="1" x="5"/>
        <item m="1" x="7"/>
        <item m="1" x="6"/>
        <item m="1" x="9"/>
        <item x="0"/>
        <item x="1"/>
        <item x="2"/>
        <item x="3"/>
        <item x="4"/>
      </items>
      <autoSortScope>
        <pivotArea dataOnly="0" outline="0" fieldPosition="0">
          <references count="1">
            <reference field="4294967294" count="1" selected="0">
              <x v="4"/>
            </reference>
          </references>
        </pivotArea>
      </autoSortScope>
    </pivotField>
    <pivotField dataField="1" showAll="0"/>
    <pivotField dataField="1" showAll="0" defaultSubtotal="0"/>
    <pivotField dataField="1" showAll="0" defaultSubtotal="0"/>
    <pivotField showAll="0" defaultSubtotal="0"/>
    <pivotField dataField="1"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</pivotFields>
  <rowFields count="1">
    <field x="0"/>
  </rowFields>
  <rowItems count="5">
    <i>
      <x v="8"/>
    </i>
    <i>
      <x v="5"/>
    </i>
    <i>
      <x v="9"/>
    </i>
    <i>
      <x v="6"/>
    </i>
    <i>
      <x v="7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Puanlar" fld="1" baseField="0" baseItem="0"/>
    <dataField name="Alınan" fld="2" baseField="0" baseItem="0"/>
    <dataField name="Karşı" fld="3" baseField="0" baseItem="0"/>
    <dataField name="Fark" fld="5" baseField="0" baseItem="0"/>
    <dataField name="T " fld="7" baseField="0" baseItem="0"/>
  </dataFields>
  <formats count="33">
    <format dxfId="108">
      <pivotArea type="origin" dataOnly="0" labelOnly="1" outline="0" fieldPosition="0"/>
    </format>
    <format dxfId="107">
      <pivotArea field="-2" type="button" dataOnly="0" labelOnly="1" outline="0" axis="axisCol" fieldPosition="0"/>
    </format>
    <format dxfId="106">
      <pivotArea type="topRight" dataOnly="0" labelOnly="1" outline="0" fieldPosition="0"/>
    </format>
    <format dxfId="105">
      <pivotArea dataOnly="0" labelOnly="1" outline="0" fieldPosition="0">
        <references count="1">
          <reference field="4294967294" count="2">
            <x v="0"/>
            <x v="3"/>
          </reference>
        </references>
      </pivotArea>
    </format>
    <format dxfId="104">
      <pivotArea grandRow="1" outline="0" collapsedLevelsAreSubtotals="1" fieldPosition="0"/>
    </format>
    <format dxfId="103">
      <pivotArea dataOnly="0" labelOnly="1" grandRow="1" outline="0" fieldPosition="0"/>
    </format>
    <format dxfId="102">
      <pivotArea field="-2" type="button" dataOnly="0" labelOnly="1" outline="0" axis="axisCol" fieldPosition="0"/>
    </format>
    <format dxfId="101">
      <pivotArea dataOnly="0" labelOnly="1" outline="0" fieldPosition="0">
        <references count="1">
          <reference field="4294967294" count="2">
            <x v="0"/>
            <x v="3"/>
          </reference>
        </references>
      </pivotArea>
    </format>
    <format dxfId="100">
      <pivotArea dataOnly="0" labelOnly="1" outline="0" fieldPosition="0">
        <references count="1">
          <reference field="4294967294" count="2">
            <x v="0"/>
            <x v="3"/>
          </reference>
        </references>
      </pivotArea>
    </format>
    <format dxfId="99">
      <pivotArea type="all" dataOnly="0" outline="0" fieldPosition="0"/>
    </format>
    <format dxfId="98">
      <pivotArea dataOnly="0" labelOnly="1" outline="0" fieldPosition="0">
        <references count="1">
          <reference field="4294967294" count="2">
            <x v="0"/>
            <x v="3"/>
          </reference>
        </references>
      </pivotArea>
    </format>
    <format dxfId="97">
      <pivotArea type="all" dataOnly="0" outline="0" fieldPosition="0"/>
    </format>
    <format dxfId="96">
      <pivotArea dataOnly="0" labelOnly="1" outline="0" fieldPosition="0">
        <references count="1">
          <reference field="4294967294" count="2">
            <x v="0"/>
            <x v="3"/>
          </reference>
        </references>
      </pivotArea>
    </format>
    <format dxfId="9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4">
      <pivotArea type="all" dataOnly="0" outline="0" fieldPosition="0"/>
    </format>
    <format dxfId="93">
      <pivotArea type="origin" dataOnly="0" labelOnly="1" outline="0" fieldPosition="0"/>
    </format>
    <format dxfId="92">
      <pivotArea field="-2" type="button" dataOnly="0" labelOnly="1" outline="0" axis="axisCol" fieldPosition="0"/>
    </format>
    <format dxfId="91">
      <pivotArea type="topRight" dataOnly="0" labelOnly="1" outline="0" fieldPosition="0"/>
    </format>
    <format dxfId="90">
      <pivotArea dataOnly="0" labelOnly="1" outline="0" fieldPosition="0">
        <references count="1">
          <reference field="4294967294" count="2">
            <x v="0"/>
            <x v="3"/>
          </reference>
        </references>
      </pivotArea>
    </format>
    <format dxfId="89">
      <pivotArea field="-2" type="button" dataOnly="0" labelOnly="1" outline="0" axis="axisCol" fieldPosition="0"/>
    </format>
    <format dxfId="88">
      <pivotArea field="0" type="button" dataOnly="0" labelOnly="1" outline="0" axis="axisRow" fieldPosition="0"/>
    </format>
    <format dxfId="8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86">
      <pivotArea field="0" type="button" dataOnly="0" labelOnly="1" outline="0" axis="axisRow" fieldPosition="0"/>
    </format>
    <format dxfId="8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84">
      <pivotArea field="0" type="button" dataOnly="0" labelOnly="1" outline="0" axis="axisRow" fieldPosition="0"/>
    </format>
    <format dxfId="8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82">
      <pivotArea field="0" type="button" dataOnly="0" labelOnly="1" outline="0" axis="axisRow" fieldPosition="0"/>
    </format>
    <format dxfId="8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80">
      <pivotArea type="all" dataOnly="0" outline="0" fieldPosition="0"/>
    </format>
    <format dxfId="79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78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77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76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</formats>
  <conditionalFormats count="4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3"/>
            </reference>
          </references>
        </pivotArea>
      </pivotAreas>
    </conditionalFormat>
    <conditionalFormat priority="2">
      <pivotAreas count="1">
        <pivotArea type="data" outline="0" collapsedLevelsAreSubtotals="1" fieldPosition="0">
          <references count="1">
            <reference field="4294967294" count="1" selected="0">
              <x v="2"/>
            </reference>
          </references>
        </pivotArea>
      </pivotAreas>
    </conditionalFormat>
    <conditionalFormat priority="3">
      <pivotAreas count="1">
        <pivotArea type="data" outline="0" collapsedLevelsAreSubtotals="1" fieldPosition="0">
          <references count="1">
            <reference field="4294967294" count="1" selected="0">
              <x v="1"/>
            </reference>
          </references>
        </pivotArea>
      </pivotAreas>
    </conditionalFormat>
    <conditionalFormat priority="4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4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ool C pivot" cacheId="5" applyNumberFormats="0" applyBorderFormats="0" applyFontFormats="0" applyPatternFormats="0" applyAlignmentFormats="0" applyWidthHeightFormats="1" dataCaption="Values" updatedVersion="3" minRefreshableVersion="3" showCalcMbrs="0" rowGrandTotals="0" colGrandTotals="0" itemPrintTitles="1" createdVersion="3" indent="0" outline="1" outlineData="1" multipleFieldFilters="0" rowHeaderCaption="Takımlar">
  <location ref="K33:P39" firstHeaderRow="1" firstDataRow="2" firstDataCol="1"/>
  <pivotFields count="8">
    <pivotField axis="axisRow" showAll="0" sortType="descending" defaultSubtotal="0">
      <items count="10">
        <item m="1" x="5"/>
        <item m="1" x="9"/>
        <item m="1" x="8"/>
        <item m="1" x="7"/>
        <item m="1" x="6"/>
        <item x="0"/>
        <item x="1"/>
        <item x="2"/>
        <item x="3"/>
        <item x="4"/>
      </items>
      <autoSortScope>
        <pivotArea dataOnly="0" outline="0" fieldPosition="0">
          <references count="1">
            <reference field="4294967294" count="1" selected="0">
              <x v="4"/>
            </reference>
          </references>
        </pivotArea>
      </autoSortScope>
    </pivotField>
    <pivotField dataField="1" showAll="0"/>
    <pivotField dataField="1" showAll="0" defaultSubtotal="0"/>
    <pivotField dataField="1" showAll="0" defaultSubtotal="0"/>
    <pivotField showAll="0" defaultSubtotal="0"/>
    <pivotField dataField="1"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</pivotFields>
  <rowFields count="1">
    <field x="0"/>
  </rowFields>
  <rowItems count="5">
    <i>
      <x v="8"/>
    </i>
    <i>
      <x v="5"/>
    </i>
    <i>
      <x v="9"/>
    </i>
    <i>
      <x v="6"/>
    </i>
    <i>
      <x v="7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Puanlar" fld="1" baseField="0" baseItem="0"/>
    <dataField name="Alınan" fld="2" baseField="0" baseItem="0"/>
    <dataField name="Karşı" fld="3" baseField="0" baseItem="0"/>
    <dataField name="Fark" fld="5" baseField="0" baseItem="0"/>
    <dataField name="T " fld="7" baseField="0" baseItem="0"/>
  </dataFields>
  <formats count="34">
    <format dxfId="142">
      <pivotArea type="origin" dataOnly="0" labelOnly="1" outline="0" fieldPosition="0"/>
    </format>
    <format dxfId="141">
      <pivotArea field="-2" type="button" dataOnly="0" labelOnly="1" outline="0" axis="axisCol" fieldPosition="0"/>
    </format>
    <format dxfId="140">
      <pivotArea type="topRight" dataOnly="0" labelOnly="1" outline="0" fieldPosition="0"/>
    </format>
    <format dxfId="139">
      <pivotArea dataOnly="0" labelOnly="1" outline="0" fieldPosition="0">
        <references count="1">
          <reference field="4294967294" count="2">
            <x v="0"/>
            <x v="3"/>
          </reference>
        </references>
      </pivotArea>
    </format>
    <format dxfId="138">
      <pivotArea grandRow="1" outline="0" collapsedLevelsAreSubtotals="1" fieldPosition="0"/>
    </format>
    <format dxfId="137">
      <pivotArea dataOnly="0" labelOnly="1" grandRow="1" outline="0" fieldPosition="0"/>
    </format>
    <format dxfId="136">
      <pivotArea field="-2" type="button" dataOnly="0" labelOnly="1" outline="0" axis="axisCol" fieldPosition="0"/>
    </format>
    <format dxfId="135">
      <pivotArea dataOnly="0" labelOnly="1" outline="0" fieldPosition="0">
        <references count="1">
          <reference field="4294967294" count="2">
            <x v="0"/>
            <x v="3"/>
          </reference>
        </references>
      </pivotArea>
    </format>
    <format dxfId="134">
      <pivotArea dataOnly="0" labelOnly="1" outline="0" fieldPosition="0">
        <references count="1">
          <reference field="4294967294" count="2">
            <x v="0"/>
            <x v="3"/>
          </reference>
        </references>
      </pivotArea>
    </format>
    <format dxfId="133">
      <pivotArea type="all" dataOnly="0" outline="0" fieldPosition="0"/>
    </format>
    <format dxfId="132">
      <pivotArea dataOnly="0" labelOnly="1" outline="0" fieldPosition="0">
        <references count="1">
          <reference field="4294967294" count="2">
            <x v="0"/>
            <x v="3"/>
          </reference>
        </references>
      </pivotArea>
    </format>
    <format dxfId="131">
      <pivotArea type="all" dataOnly="0" outline="0" fieldPosition="0"/>
    </format>
    <format dxfId="130">
      <pivotArea dataOnly="0" labelOnly="1" outline="0" fieldPosition="0">
        <references count="1">
          <reference field="4294967294" count="2">
            <x v="0"/>
            <x v="3"/>
          </reference>
        </references>
      </pivotArea>
    </format>
    <format dxfId="12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2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27">
      <pivotArea type="all" dataOnly="0" outline="0" fieldPosition="0"/>
    </format>
    <format dxfId="126">
      <pivotArea type="origin" dataOnly="0" labelOnly="1" outline="0" fieldPosition="0"/>
    </format>
    <format dxfId="125">
      <pivotArea field="-2" type="button" dataOnly="0" labelOnly="1" outline="0" axis="axisCol" fieldPosition="0"/>
    </format>
    <format dxfId="124">
      <pivotArea type="topRight" dataOnly="0" labelOnly="1" outline="0" fieldPosition="0"/>
    </format>
    <format dxfId="123">
      <pivotArea dataOnly="0" labelOnly="1" outline="0" fieldPosition="0">
        <references count="1">
          <reference field="4294967294" count="2">
            <x v="0"/>
            <x v="3"/>
          </reference>
        </references>
      </pivotArea>
    </format>
    <format dxfId="122">
      <pivotArea field="-2" type="button" dataOnly="0" labelOnly="1" outline="0" axis="axisCol" fieldPosition="0"/>
    </format>
    <format dxfId="121">
      <pivotArea field="0" type="button" dataOnly="0" labelOnly="1" outline="0" axis="axisRow" fieldPosition="0"/>
    </format>
    <format dxfId="12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19">
      <pivotArea field="0" type="button" dataOnly="0" labelOnly="1" outline="0" axis="axisRow" fieldPosition="0"/>
    </format>
    <format dxfId="11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17">
      <pivotArea field="0" type="button" dataOnly="0" labelOnly="1" outline="0" axis="axisRow" fieldPosition="0"/>
    </format>
    <format dxfId="11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15">
      <pivotArea field="0" type="button" dataOnly="0" labelOnly="1" outline="0" axis="axisRow" fieldPosition="0"/>
    </format>
    <format dxfId="11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13">
      <pivotArea type="all" dataOnly="0" outline="0" fieldPosition="0"/>
    </format>
    <format dxfId="112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11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10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09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</formats>
  <conditionalFormats count="4">
    <conditionalFormat priority="5">
      <pivotAreas count="1">
        <pivotArea type="data" outline="0" collapsedLevelsAreSubtotals="1" fieldPosition="0">
          <references count="1">
            <reference field="4294967294" count="1" selected="0">
              <x v="2"/>
            </reference>
          </references>
        </pivotArea>
      </pivotAreas>
    </conditionalFormat>
    <conditionalFormat priority="6">
      <pivotAreas count="1">
        <pivotArea type="data" outline="0" collapsedLevelsAreSubtotals="1" fieldPosition="0">
          <references count="1">
            <reference field="4294967294" count="1" selected="0">
              <x v="1"/>
            </reference>
          </references>
        </pivotArea>
      </pivotAreas>
    </conditionalFormat>
    <conditionalFormat priority="17">
      <pivotAreas count="1">
        <pivotArea type="data" outline="0" collapsedLevelsAreSubtotals="1" fieldPosition="0">
          <references count="1">
            <reference field="4294967294" count="1" selected="0">
              <x v="3"/>
            </reference>
          </references>
        </pivotArea>
      </pivotAreas>
    </conditionalFormat>
    <conditionalFormat priority="20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4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DH148"/>
  <sheetViews>
    <sheetView showGridLines="0" tabSelected="1" workbookViewId="0">
      <selection activeCell="B2" sqref="B2:P4"/>
    </sheetView>
  </sheetViews>
  <sheetFormatPr defaultRowHeight="12"/>
  <cols>
    <col min="1" max="1" width="1.7109375" style="12" customWidth="1"/>
    <col min="2" max="2" width="7.140625" style="17" bestFit="1" customWidth="1"/>
    <col min="3" max="3" width="5.28515625" style="18" bestFit="1" customWidth="1"/>
    <col min="4" max="4" width="14" style="17" customWidth="1"/>
    <col min="5" max="5" width="4.42578125" style="15" customWidth="1"/>
    <col min="6" max="7" width="5.28515625" style="15" customWidth="1"/>
    <col min="8" max="8" width="4.42578125" style="15" customWidth="1"/>
    <col min="9" max="9" width="14.5703125" style="20" customWidth="1"/>
    <col min="10" max="10" width="1.7109375" style="12" customWidth="1"/>
    <col min="11" max="11" width="11.5703125" style="12" customWidth="1"/>
    <col min="12" max="12" width="8.7109375" style="12" customWidth="1"/>
    <col min="13" max="13" width="7" style="12" customWidth="1"/>
    <col min="14" max="14" width="9.7109375" style="12" bestFit="1" customWidth="1"/>
    <col min="15" max="15" width="8" style="12" bestFit="1" customWidth="1"/>
    <col min="16" max="16" width="2" style="12" bestFit="1" customWidth="1"/>
    <col min="17" max="17" width="1.7109375" style="12" customWidth="1"/>
    <col min="18" max="18" width="6.7109375" style="12" customWidth="1"/>
    <col min="19" max="19" width="6" style="12" customWidth="1"/>
    <col min="20" max="20" width="17.28515625" style="12" customWidth="1"/>
    <col min="21" max="21" width="5.28515625" style="12" customWidth="1"/>
    <col min="22" max="22" width="4.7109375" style="12" customWidth="1"/>
    <col min="23" max="23" width="3.28515625" style="26" customWidth="1"/>
    <col min="24" max="24" width="6.5703125" style="12" customWidth="1"/>
    <col min="25" max="25" width="6.7109375" style="12" customWidth="1"/>
    <col min="26" max="26" width="15.5703125" style="12" customWidth="1"/>
    <col min="27" max="27" width="4.85546875" style="12" customWidth="1"/>
    <col min="28" max="28" width="3.85546875" style="12" customWidth="1"/>
    <col min="29" max="31" width="9.5703125" style="12" customWidth="1"/>
    <col min="32" max="36" width="7.140625" style="12" customWidth="1"/>
    <col min="37" max="37" width="11.5703125" style="12" bestFit="1" customWidth="1"/>
    <col min="38" max="38" width="22.5703125" style="12" customWidth="1"/>
    <col min="39" max="39" width="11.5703125" style="12" bestFit="1" customWidth="1"/>
    <col min="40" max="40" width="10.28515625" style="12" bestFit="1" customWidth="1"/>
    <col min="41" max="41" width="7.7109375" style="12" bestFit="1" customWidth="1"/>
    <col min="42" max="42" width="8.140625" style="12" bestFit="1" customWidth="1"/>
    <col min="43" max="43" width="12.28515625" style="12" bestFit="1" customWidth="1"/>
    <col min="44" max="44" width="11.28515625" style="12" bestFit="1" customWidth="1"/>
    <col min="45" max="45" width="11.5703125" style="12" bestFit="1" customWidth="1"/>
    <col min="46" max="46" width="10.28515625" style="12" bestFit="1" customWidth="1"/>
    <col min="47" max="47" width="11.28515625" style="12" bestFit="1" customWidth="1"/>
    <col min="48" max="48" width="8" style="12" bestFit="1" customWidth="1"/>
    <col min="49" max="49" width="8.42578125" style="12" bestFit="1" customWidth="1"/>
    <col min="50" max="50" width="11.28515625" style="12" bestFit="1" customWidth="1"/>
    <col min="51" max="51" width="11.5703125" style="12" bestFit="1" customWidth="1"/>
    <col min="52" max="52" width="10.28515625" style="12" bestFit="1" customWidth="1"/>
    <col min="53" max="53" width="7.7109375" style="12" bestFit="1" customWidth="1"/>
    <col min="54" max="54" width="8" style="12" bestFit="1" customWidth="1"/>
    <col min="55" max="55" width="9.85546875" style="12" bestFit="1" customWidth="1"/>
    <col min="56" max="56" width="11.28515625" style="12" bestFit="1" customWidth="1"/>
    <col min="57" max="57" width="11.5703125" style="12" bestFit="1" customWidth="1"/>
    <col min="58" max="58" width="10.28515625" style="12" bestFit="1" customWidth="1"/>
    <col min="59" max="59" width="7.7109375" style="12" bestFit="1" customWidth="1"/>
    <col min="60" max="60" width="8" style="12" bestFit="1" customWidth="1"/>
    <col min="61" max="61" width="11.85546875" style="12" bestFit="1" customWidth="1"/>
    <col min="62" max="62" width="11.28515625" style="12" bestFit="1" customWidth="1"/>
    <col min="63" max="63" width="11.5703125" style="12" bestFit="1" customWidth="1"/>
    <col min="64" max="64" width="10.28515625" style="12" bestFit="1" customWidth="1"/>
    <col min="65" max="65" width="7.7109375" style="12" bestFit="1" customWidth="1"/>
    <col min="66" max="66" width="8" style="12" bestFit="1" customWidth="1"/>
    <col min="67" max="67" width="13.42578125" style="12" bestFit="1" customWidth="1"/>
    <col min="68" max="68" width="11.28515625" style="12" bestFit="1" customWidth="1"/>
    <col min="69" max="69" width="11.5703125" style="12" bestFit="1" customWidth="1"/>
    <col min="70" max="70" width="10.28515625" style="12" bestFit="1" customWidth="1"/>
    <col min="71" max="71" width="7.7109375" style="12" bestFit="1" customWidth="1"/>
    <col min="72" max="72" width="8" style="12" bestFit="1" customWidth="1"/>
    <col min="73" max="73" width="6.5703125" style="12" customWidth="1"/>
    <col min="74" max="74" width="11.5703125" style="12" bestFit="1" customWidth="1"/>
    <col min="75" max="75" width="2.7109375" style="12" bestFit="1" customWidth="1"/>
    <col min="76" max="76" width="11.28515625" style="12" bestFit="1" customWidth="1"/>
    <col min="77" max="77" width="11.5703125" style="12" bestFit="1" customWidth="1"/>
    <col min="78" max="78" width="10.28515625" style="12" bestFit="1" customWidth="1"/>
    <col min="79" max="79" width="7.7109375" style="12" bestFit="1" customWidth="1"/>
    <col min="80" max="80" width="8" style="12" bestFit="1" customWidth="1"/>
    <col min="81" max="81" width="9.140625" style="12"/>
    <col min="82" max="82" width="11.5703125" style="12" bestFit="1" customWidth="1"/>
    <col min="83" max="83" width="9.140625" style="12"/>
    <col min="84" max="84" width="11.28515625" style="12" bestFit="1" customWidth="1"/>
    <col min="85" max="85" width="11.5703125" style="12" bestFit="1" customWidth="1"/>
    <col min="86" max="86" width="10.28515625" style="12" bestFit="1" customWidth="1"/>
    <col min="87" max="87" width="7.7109375" style="12" bestFit="1" customWidth="1"/>
    <col min="88" max="88" width="8" style="12" bestFit="1" customWidth="1"/>
    <col min="89" max="89" width="9.140625" style="12"/>
    <col min="90" max="90" width="11.5703125" style="12" bestFit="1" customWidth="1"/>
    <col min="91" max="91" width="4.42578125" style="12" bestFit="1" customWidth="1"/>
    <col min="92" max="92" width="11.28515625" style="12" bestFit="1" customWidth="1"/>
    <col min="93" max="93" width="11.5703125" style="12" bestFit="1" customWidth="1"/>
    <col min="94" max="94" width="10.28515625" style="12" bestFit="1" customWidth="1"/>
    <col min="95" max="95" width="7.7109375" style="12" bestFit="1" customWidth="1"/>
    <col min="96" max="96" width="8" style="12" bestFit="1" customWidth="1"/>
    <col min="97" max="98" width="9.140625" style="12"/>
    <col min="99" max="99" width="18.140625" style="12" bestFit="1" customWidth="1"/>
    <col min="100" max="100" width="11.28515625" style="12" bestFit="1" customWidth="1"/>
    <col min="101" max="101" width="11.5703125" style="12" bestFit="1" customWidth="1"/>
    <col min="102" max="102" width="10.28515625" style="12" bestFit="1" customWidth="1"/>
    <col min="103" max="103" width="7.7109375" style="12" bestFit="1" customWidth="1"/>
    <col min="104" max="104" width="8" style="12" bestFit="1" customWidth="1"/>
    <col min="105" max="106" width="9.140625" style="12"/>
    <col min="107" max="107" width="17.5703125" style="12" bestFit="1" customWidth="1"/>
    <col min="108" max="108" width="11.28515625" style="12" bestFit="1" customWidth="1"/>
    <col min="109" max="109" width="11.5703125" style="12" bestFit="1" customWidth="1"/>
    <col min="110" max="110" width="10.28515625" style="12" bestFit="1" customWidth="1"/>
    <col min="111" max="111" width="7.7109375" style="12" bestFit="1" customWidth="1"/>
    <col min="112" max="112" width="8" style="12" bestFit="1" customWidth="1"/>
    <col min="113" max="16384" width="9.140625" style="12"/>
  </cols>
  <sheetData>
    <row r="1" spans="1:112" ht="12" customHeight="1">
      <c r="E1" s="19"/>
      <c r="F1" s="19"/>
      <c r="G1" s="19"/>
      <c r="L1" s="21"/>
      <c r="R1" s="22"/>
      <c r="S1" s="23"/>
      <c r="T1" s="23"/>
      <c r="U1" s="23"/>
      <c r="V1" s="23"/>
      <c r="W1" s="24"/>
      <c r="AL1" s="12" t="s">
        <v>47</v>
      </c>
      <c r="AM1" s="12">
        <v>4</v>
      </c>
    </row>
    <row r="2" spans="1:112" ht="12" customHeight="1">
      <c r="A2" s="25"/>
      <c r="B2" s="87" t="s">
        <v>15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R2" s="21"/>
      <c r="AL2" s="12" t="s">
        <v>48</v>
      </c>
      <c r="AM2" s="12">
        <v>2</v>
      </c>
      <c r="BA2" s="13"/>
      <c r="BB2" s="14"/>
      <c r="BC2" s="15"/>
      <c r="BD2" s="15"/>
      <c r="BE2" s="15"/>
    </row>
    <row r="3" spans="1:112" ht="12" customHeight="1"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21"/>
      <c r="AL3" s="12" t="s">
        <v>49</v>
      </c>
      <c r="AM3" s="12">
        <v>0</v>
      </c>
      <c r="BA3" s="13"/>
      <c r="BB3" s="14"/>
      <c r="BC3" s="15"/>
      <c r="BD3" s="15"/>
      <c r="BE3" s="15"/>
    </row>
    <row r="4" spans="1:112" ht="12" customHeight="1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21"/>
      <c r="AL4" s="12" t="s">
        <v>50</v>
      </c>
      <c r="AM4" s="12">
        <v>1</v>
      </c>
      <c r="BB4" s="15"/>
      <c r="BC4" s="15"/>
      <c r="BD4" s="15"/>
      <c r="BE4" s="15"/>
    </row>
    <row r="5" spans="1:112">
      <c r="K5" s="25"/>
      <c r="M5" s="25"/>
      <c r="AI5" s="17"/>
      <c r="AL5" s="12" t="s">
        <v>51</v>
      </c>
      <c r="AM5" s="12">
        <v>1</v>
      </c>
      <c r="BB5" s="15"/>
      <c r="BC5" s="15"/>
      <c r="BD5" s="15"/>
      <c r="BE5" s="15"/>
    </row>
    <row r="6" spans="1:112" ht="12" customHeight="1">
      <c r="B6" s="66" t="s">
        <v>16</v>
      </c>
      <c r="K6" s="25"/>
      <c r="M6" s="25"/>
      <c r="AI6" s="17"/>
      <c r="BB6" s="15"/>
      <c r="BC6" s="15"/>
      <c r="BD6" s="15"/>
      <c r="BE6" s="15"/>
    </row>
    <row r="7" spans="1:112">
      <c r="B7" s="27" t="s">
        <v>5</v>
      </c>
      <c r="C7" s="28"/>
      <c r="D7" s="29"/>
      <c r="E7" s="30"/>
      <c r="F7" s="30"/>
      <c r="G7" s="30"/>
      <c r="H7" s="30"/>
      <c r="I7" s="31"/>
      <c r="K7" s="67"/>
      <c r="L7" s="68" t="s">
        <v>12</v>
      </c>
      <c r="M7" s="69"/>
      <c r="N7" s="69"/>
      <c r="O7" s="69"/>
      <c r="P7" s="70"/>
      <c r="R7" s="97" t="s">
        <v>39</v>
      </c>
      <c r="S7" s="98"/>
      <c r="T7" s="98"/>
      <c r="U7" s="99"/>
      <c r="V7" s="32" t="s">
        <v>0</v>
      </c>
      <c r="AF7" s="21"/>
      <c r="AL7" s="12" t="str">
        <f>D9</f>
        <v>İngiltere</v>
      </c>
      <c r="AM7" s="12" t="str">
        <f>I9</f>
        <v>ABD</v>
      </c>
      <c r="AN7" s="12" t="str">
        <f>D10</f>
        <v>Güney Afrika</v>
      </c>
      <c r="AO7" s="12" t="str">
        <f>I10</f>
        <v>Samoa</v>
      </c>
      <c r="AP7" s="12" t="str">
        <f>I11</f>
        <v>Tonga</v>
      </c>
      <c r="AR7" s="12" t="str">
        <f>AL7</f>
        <v>İngiltere</v>
      </c>
      <c r="AS7" s="12" t="str">
        <f>AM7</f>
        <v>ABD</v>
      </c>
      <c r="AT7" s="12" t="str">
        <f>AN7</f>
        <v>Güney Afrika</v>
      </c>
      <c r="AU7" s="12" t="str">
        <f>AO7</f>
        <v>Samoa</v>
      </c>
      <c r="AV7" s="12" t="str">
        <f>AP7</f>
        <v>Tonga</v>
      </c>
      <c r="AX7" s="12" t="str">
        <f>AR7</f>
        <v>İngiltere</v>
      </c>
      <c r="AY7" s="12" t="str">
        <f>AS7</f>
        <v>ABD</v>
      </c>
      <c r="AZ7" s="12" t="str">
        <f>AT7</f>
        <v>Güney Afrika</v>
      </c>
      <c r="BA7" s="12" t="str">
        <f>AU7</f>
        <v>Samoa</v>
      </c>
      <c r="BB7" s="12" t="str">
        <f>AV7</f>
        <v>Tonga</v>
      </c>
      <c r="BD7" s="12" t="str">
        <f>AX7</f>
        <v>İngiltere</v>
      </c>
      <c r="BE7" s="12" t="str">
        <f>AY7</f>
        <v>ABD</v>
      </c>
      <c r="BF7" s="12" t="str">
        <f>AZ7</f>
        <v>Güney Afrika</v>
      </c>
      <c r="BG7" s="12" t="str">
        <f>BA7</f>
        <v>Samoa</v>
      </c>
      <c r="BH7" s="12" t="str">
        <f>BB7</f>
        <v>Tonga</v>
      </c>
      <c r="BJ7" s="12" t="str">
        <f>BD7</f>
        <v>İngiltere</v>
      </c>
      <c r="BK7" s="12" t="str">
        <f>BE7</f>
        <v>ABD</v>
      </c>
      <c r="BL7" s="12" t="str">
        <f>BF7</f>
        <v>Güney Afrika</v>
      </c>
      <c r="BM7" s="12" t="str">
        <f>BG7</f>
        <v>Samoa</v>
      </c>
      <c r="BN7" s="12" t="str">
        <f>BH7</f>
        <v>Tonga</v>
      </c>
      <c r="BP7" s="12" t="str">
        <f>BJ7</f>
        <v>İngiltere</v>
      </c>
      <c r="BQ7" s="12" t="str">
        <f>BK7</f>
        <v>ABD</v>
      </c>
      <c r="BR7" s="12" t="str">
        <f>BL7</f>
        <v>Güney Afrika</v>
      </c>
      <c r="BS7" s="12" t="str">
        <f>BM7</f>
        <v>Samoa</v>
      </c>
      <c r="BT7" s="12" t="str">
        <f>BN7</f>
        <v>Tonga</v>
      </c>
      <c r="BX7" s="12" t="str">
        <f>BP7</f>
        <v>İngiltere</v>
      </c>
      <c r="BY7" s="12" t="str">
        <f>BQ7</f>
        <v>ABD</v>
      </c>
      <c r="BZ7" s="12" t="str">
        <f>BR7</f>
        <v>Güney Afrika</v>
      </c>
      <c r="CA7" s="12" t="str">
        <f>BS7</f>
        <v>Samoa</v>
      </c>
      <c r="CB7" s="12" t="str">
        <f>BT7</f>
        <v>Tonga</v>
      </c>
      <c r="CF7" s="12" t="str">
        <f>BX7</f>
        <v>İngiltere</v>
      </c>
      <c r="CG7" s="12" t="str">
        <f>BY7</f>
        <v>ABD</v>
      </c>
      <c r="CH7" s="12" t="str">
        <f>BZ7</f>
        <v>Güney Afrika</v>
      </c>
      <c r="CI7" s="12" t="str">
        <f>CA7</f>
        <v>Samoa</v>
      </c>
      <c r="CJ7" s="12" t="str">
        <f>CB7</f>
        <v>Tonga</v>
      </c>
      <c r="CN7" s="12" t="str">
        <f>CF7</f>
        <v>İngiltere</v>
      </c>
      <c r="CO7" s="12" t="str">
        <f>CG7</f>
        <v>ABD</v>
      </c>
      <c r="CP7" s="12" t="str">
        <f>CH7</f>
        <v>Güney Afrika</v>
      </c>
      <c r="CQ7" s="12" t="str">
        <f>CI7</f>
        <v>Samoa</v>
      </c>
      <c r="CR7" s="12" t="str">
        <f>CJ7</f>
        <v>Tonga</v>
      </c>
      <c r="CV7" s="12" t="str">
        <f>CN7</f>
        <v>İngiltere</v>
      </c>
      <c r="CW7" s="12" t="str">
        <f>CO7</f>
        <v>ABD</v>
      </c>
      <c r="CX7" s="12" t="str">
        <f>CP7</f>
        <v>Güney Afrika</v>
      </c>
      <c r="CY7" s="12" t="str">
        <f>CQ7</f>
        <v>Samoa</v>
      </c>
      <c r="CZ7" s="12" t="str">
        <f>CR7</f>
        <v>Tonga</v>
      </c>
      <c r="DD7" s="12" t="str">
        <f>CV7</f>
        <v>İngiltere</v>
      </c>
      <c r="DE7" s="12" t="str">
        <f>CW7</f>
        <v>ABD</v>
      </c>
      <c r="DF7" s="12" t="str">
        <f>CX7</f>
        <v>Güney Afrika</v>
      </c>
      <c r="DG7" s="12" t="str">
        <f>CY7</f>
        <v>Samoa</v>
      </c>
      <c r="DH7" s="12" t="str">
        <f>CZ7</f>
        <v>Tonga</v>
      </c>
    </row>
    <row r="8" spans="1:112">
      <c r="B8" s="33"/>
      <c r="C8" s="34"/>
      <c r="D8" s="35"/>
      <c r="E8" s="36" t="s">
        <v>3</v>
      </c>
      <c r="F8" s="100" t="s">
        <v>38</v>
      </c>
      <c r="G8" s="100"/>
      <c r="H8" s="36" t="s">
        <v>3</v>
      </c>
      <c r="I8" s="37"/>
      <c r="K8" s="82" t="s">
        <v>36</v>
      </c>
      <c r="L8" s="72" t="s">
        <v>4</v>
      </c>
      <c r="M8" s="74" t="s">
        <v>10</v>
      </c>
      <c r="N8" s="74" t="s">
        <v>11</v>
      </c>
      <c r="O8" s="74" t="s">
        <v>37</v>
      </c>
      <c r="P8" s="79" t="s">
        <v>14</v>
      </c>
      <c r="R8" s="95">
        <v>39361</v>
      </c>
      <c r="S8" s="93">
        <v>0.625</v>
      </c>
      <c r="T8" s="63" t="str">
        <f>IF(W8,"-",K22)</f>
        <v>-</v>
      </c>
      <c r="U8" s="1"/>
      <c r="V8" s="2"/>
      <c r="W8" s="61" t="b">
        <f>OR(TRIM($F22)="",TRIM($F23)="",TRIM($F24)="",TRIM($F25)="",TRIM($F26)="",TRIM($F27)="",TRIM($F28)="",TRIM($F29)="",TRIM($F30)="",TRIM($F31)="",TRIM($G22)="",TRIM($G23)="",TRIM($G24)="",TRIM($G25)="",TRIM($G26)="",TRIM($G27)="",TRIM($G28)="",TRIM($G29)="",TRIM($G30)="",TRIM($G31)="")</f>
        <v>1</v>
      </c>
      <c r="AF8" s="21"/>
      <c r="AK8" s="12" t="s">
        <v>52</v>
      </c>
      <c r="AQ8" s="12" t="s">
        <v>53</v>
      </c>
      <c r="AW8" s="12" t="s">
        <v>54</v>
      </c>
      <c r="BC8" s="12" t="s">
        <v>55</v>
      </c>
      <c r="BI8" s="12" t="s">
        <v>56</v>
      </c>
      <c r="BO8" s="12" t="s">
        <v>57</v>
      </c>
      <c r="BX8" s="12">
        <f>SUM(AL9:AL18)+SUM(AR9:AR18)</f>
        <v>0</v>
      </c>
      <c r="BY8" s="12">
        <f>SUM(AM9:AM18)+SUM(AS9:AS18)</f>
        <v>0</v>
      </c>
      <c r="BZ8" s="12">
        <f>SUM(AN9:AN18)+SUM(AT9:AT18)</f>
        <v>0</v>
      </c>
      <c r="CA8" s="12">
        <f>SUM(AO9:AO18)+SUM(AU9:AU18)</f>
        <v>0</v>
      </c>
      <c r="CB8" s="12">
        <f>SUM(AP9:AP18)+SUM(AV9:AV18)</f>
        <v>0</v>
      </c>
      <c r="CM8" s="12" t="s">
        <v>58</v>
      </c>
      <c r="CU8" s="12" t="s">
        <v>59</v>
      </c>
      <c r="DC8" s="12" t="s">
        <v>60</v>
      </c>
    </row>
    <row r="9" spans="1:112" ht="12.75">
      <c r="B9" s="83">
        <v>39333</v>
      </c>
      <c r="C9" s="38">
        <v>0.75</v>
      </c>
      <c r="D9" s="58" t="s">
        <v>19</v>
      </c>
      <c r="E9" s="3"/>
      <c r="F9" s="10"/>
      <c r="G9" s="10"/>
      <c r="H9" s="3"/>
      <c r="I9" s="40" t="s">
        <v>21</v>
      </c>
      <c r="K9" s="75" t="s">
        <v>2</v>
      </c>
      <c r="L9" s="76">
        <v>0</v>
      </c>
      <c r="M9" s="76">
        <v>0</v>
      </c>
      <c r="N9" s="76">
        <v>0</v>
      </c>
      <c r="O9" s="76">
        <v>0</v>
      </c>
      <c r="P9" s="80">
        <v>0</v>
      </c>
      <c r="R9" s="96"/>
      <c r="S9" s="94"/>
      <c r="T9" s="63" t="str">
        <f>IF(W9,"-",K10)</f>
        <v>-</v>
      </c>
      <c r="U9" s="4"/>
      <c r="V9" s="2"/>
      <c r="W9" s="61" t="b">
        <f>OR(TRIM($F9)="",TRIM($F10)="",TRIM($F11)="",TRIM($F12)="",TRIM($F13)="",TRIM($F14)="",TRIM($F15)="",TRIM($F16)="",TRIM($F17)="",TRIM($F18)="",TRIM($G9)="",TRIM($G10)="",TRIM($G11)="",TRIM($G12)="",TRIM($G13)="",TRIM($G14)="",TRIM($G15)="",TRIM($G16)="",TRIM($G17)="",TRIM($G18)="")</f>
        <v>1</v>
      </c>
      <c r="X9" s="15"/>
      <c r="Y9" s="21"/>
      <c r="AL9" s="12">
        <f t="shared" ref="AL9:AP18" si="0">IF(OR($F9="-",TRIM($F9)=""),0,IF(AND($D9=AL$7,$F9&gt;$G9),$AM$1,IF(AND($D9=AL$7,$F9=$G9),$AM$2,$AM$3)))+IF(LEN(TRIM($E9))=0,0,IF($D9=AL$7,$AM$4,0))+CV9</f>
        <v>0</v>
      </c>
      <c r="AM9" s="12">
        <f t="shared" si="0"/>
        <v>0</v>
      </c>
      <c r="AN9" s="12">
        <f t="shared" si="0"/>
        <v>0</v>
      </c>
      <c r="AO9" s="12">
        <f t="shared" si="0"/>
        <v>0</v>
      </c>
      <c r="AP9" s="12">
        <f t="shared" si="0"/>
        <v>0</v>
      </c>
      <c r="AR9" s="12">
        <f t="shared" ref="AR9:AV18" si="1">IF(OR($G9="-",TRIM($G9)=""),0,IF(AND($I9=AR$7,$G9&gt;$F9),$AM$1,IF(AND($I9=AR$7,$F9=$G9),$AM$2,$AM$3)))+IF(LEN(TRIM($H9))=0,0,IF($I9=AR$7,$AM$4,0))+DD9</f>
        <v>0</v>
      </c>
      <c r="AS9" s="12">
        <f t="shared" si="1"/>
        <v>0</v>
      </c>
      <c r="AT9" s="12">
        <f t="shared" si="1"/>
        <v>0</v>
      </c>
      <c r="AU9" s="12">
        <f t="shared" si="1"/>
        <v>0</v>
      </c>
      <c r="AV9" s="12">
        <f t="shared" si="1"/>
        <v>0</v>
      </c>
      <c r="AX9" s="12">
        <f t="shared" ref="AX9:BB18" si="2">IF($D9=AX$7,$F9,0)</f>
        <v>0</v>
      </c>
      <c r="AY9" s="12">
        <f t="shared" si="2"/>
        <v>0</v>
      </c>
      <c r="AZ9" s="12">
        <f t="shared" si="2"/>
        <v>0</v>
      </c>
      <c r="BA9" s="12">
        <f t="shared" si="2"/>
        <v>0</v>
      </c>
      <c r="BB9" s="12">
        <f t="shared" si="2"/>
        <v>0</v>
      </c>
      <c r="BD9" s="12">
        <f t="shared" ref="BD9:BH18" si="3">IF($I9=BD$7,$G9,0)</f>
        <v>0</v>
      </c>
      <c r="BE9" s="12">
        <f t="shared" si="3"/>
        <v>0</v>
      </c>
      <c r="BF9" s="12">
        <f t="shared" si="3"/>
        <v>0</v>
      </c>
      <c r="BG9" s="12">
        <f t="shared" si="3"/>
        <v>0</v>
      </c>
      <c r="BH9" s="12">
        <f t="shared" si="3"/>
        <v>0</v>
      </c>
      <c r="BJ9" s="12">
        <f t="shared" ref="BJ9:BN18" si="4">IF($D9=BJ$7,$G9,0)</f>
        <v>0</v>
      </c>
      <c r="BK9" s="12">
        <f t="shared" si="4"/>
        <v>0</v>
      </c>
      <c r="BL9" s="12">
        <f t="shared" si="4"/>
        <v>0</v>
      </c>
      <c r="BM9" s="12">
        <f t="shared" si="4"/>
        <v>0</v>
      </c>
      <c r="BN9" s="12">
        <f t="shared" si="4"/>
        <v>0</v>
      </c>
      <c r="BP9" s="12">
        <f t="shared" ref="BP9:BT18" si="5">IF($I9=BP$7,$F9,0)</f>
        <v>0</v>
      </c>
      <c r="BQ9" s="12">
        <f t="shared" si="5"/>
        <v>0</v>
      </c>
      <c r="BR9" s="12">
        <f t="shared" si="5"/>
        <v>0</v>
      </c>
      <c r="BS9" s="12">
        <f t="shared" si="5"/>
        <v>0</v>
      </c>
      <c r="BT9" s="12">
        <f t="shared" si="5"/>
        <v>0</v>
      </c>
      <c r="BV9" s="12" t="str">
        <f>BX7</f>
        <v>İngiltere</v>
      </c>
      <c r="BW9" s="12">
        <f>BX8</f>
        <v>0</v>
      </c>
      <c r="BX9" s="12">
        <v>0</v>
      </c>
      <c r="BY9" s="12">
        <f>IF($BW9=BY$8,1,0)</f>
        <v>1</v>
      </c>
      <c r="BZ9" s="12">
        <f>IF($BW9=BZ$8,1,0)</f>
        <v>1</v>
      </c>
      <c r="CA9" s="12">
        <f>IF($BW9=CA$8,1,0)</f>
        <v>1</v>
      </c>
      <c r="CB9" s="12">
        <f>IF($BW9=CB$8,1,0)</f>
        <v>1</v>
      </c>
      <c r="CD9" s="12" t="str">
        <f>CF7</f>
        <v>İngiltere</v>
      </c>
      <c r="CF9" s="12">
        <v>0</v>
      </c>
      <c r="CG9" s="12">
        <f>IF(F9&gt;G9,1,0)</f>
        <v>0</v>
      </c>
      <c r="CH9" s="12">
        <f>IF(F12&gt;G12,1,0)</f>
        <v>0</v>
      </c>
      <c r="CI9" s="12">
        <f>IF(F15&gt;G15,1,0)</f>
        <v>0</v>
      </c>
      <c r="CJ9" s="12">
        <f>IF(F17&gt;G17,1,0)</f>
        <v>0</v>
      </c>
      <c r="CL9" s="12" t="str">
        <f>CN7</f>
        <v>İngiltere</v>
      </c>
      <c r="CM9" s="12">
        <f>SUM(CN9:CR9)</f>
        <v>0</v>
      </c>
      <c r="CN9" s="12">
        <f t="shared" ref="CN9:CR13" si="6">BX9*CF9</f>
        <v>0</v>
      </c>
      <c r="CO9" s="12">
        <f t="shared" si="6"/>
        <v>0</v>
      </c>
      <c r="CP9" s="12">
        <f t="shared" si="6"/>
        <v>0</v>
      </c>
      <c r="CQ9" s="12">
        <f t="shared" si="6"/>
        <v>0</v>
      </c>
      <c r="CR9" s="12">
        <f t="shared" si="6"/>
        <v>0</v>
      </c>
      <c r="CV9" s="12">
        <f t="shared" ref="CV9:CZ18" si="7">IF(OR($F9="-",TRIM($F9)=""),0,IF(AND($D9=CV$7,$F9&lt;$G9,$G9-$F9&lt;8),$AM$5,0))</f>
        <v>0</v>
      </c>
      <c r="CW9" s="12">
        <f t="shared" si="7"/>
        <v>0</v>
      </c>
      <c r="CX9" s="12">
        <f t="shared" si="7"/>
        <v>0</v>
      </c>
      <c r="CY9" s="12">
        <f t="shared" si="7"/>
        <v>0</v>
      </c>
      <c r="CZ9" s="12">
        <f t="shared" si="7"/>
        <v>0</v>
      </c>
      <c r="DD9" s="12">
        <f t="shared" ref="DD9:DH18" si="8">IF(OR($G9="-",TRIM($G9)=""),0,IF(AND($I9=DD$7,$G9&lt;$F9,$F9-$G9&lt;8),$AM$5,0))</f>
        <v>0</v>
      </c>
      <c r="DE9" s="12">
        <f t="shared" si="8"/>
        <v>0</v>
      </c>
      <c r="DF9" s="12">
        <f t="shared" si="8"/>
        <v>0</v>
      </c>
      <c r="DG9" s="12">
        <f t="shared" si="8"/>
        <v>0</v>
      </c>
      <c r="DH9" s="12">
        <f t="shared" si="8"/>
        <v>0</v>
      </c>
    </row>
    <row r="10" spans="1:112" ht="12.75">
      <c r="B10" s="83">
        <v>39334</v>
      </c>
      <c r="C10" s="38">
        <v>0.66666666666666663</v>
      </c>
      <c r="D10" s="58" t="s">
        <v>20</v>
      </c>
      <c r="E10" s="5"/>
      <c r="F10" s="10"/>
      <c r="G10" s="10"/>
      <c r="H10" s="5"/>
      <c r="I10" s="40" t="s">
        <v>1</v>
      </c>
      <c r="K10" s="75" t="s">
        <v>1</v>
      </c>
      <c r="L10" s="76">
        <v>0</v>
      </c>
      <c r="M10" s="76">
        <v>0</v>
      </c>
      <c r="N10" s="76">
        <v>0</v>
      </c>
      <c r="O10" s="76">
        <v>0</v>
      </c>
      <c r="P10" s="80">
        <v>0</v>
      </c>
      <c r="R10" s="95">
        <v>39361</v>
      </c>
      <c r="S10" s="93">
        <v>0.83333333333333337</v>
      </c>
      <c r="T10" s="63" t="str">
        <f>IF(W10,"-",K35)</f>
        <v>-</v>
      </c>
      <c r="U10" s="1"/>
      <c r="V10" s="2"/>
      <c r="W10" s="61" t="b">
        <f>OR(TRIM($F35)="",TRIM($F36)="",TRIM($F37)="",TRIM($F38)="",TRIM($F39)="",TRIM($F40)="",TRIM($F41)="",TRIM($F42)="",TRIM($F43)="",TRIM($F44)="",TRIM($G35)="",TRIM($G36)="",TRIM($G37)="",TRIM($G38)="",TRIM($G39)="",TRIM($G40)="",TRIM($G41)="",TRIM($G42)="",TRIM($G43)="",TRIM($G44)="")</f>
        <v>1</v>
      </c>
      <c r="AL10" s="12">
        <f t="shared" si="0"/>
        <v>0</v>
      </c>
      <c r="AM10" s="12">
        <f t="shared" si="0"/>
        <v>0</v>
      </c>
      <c r="AN10" s="12">
        <f t="shared" si="0"/>
        <v>0</v>
      </c>
      <c r="AO10" s="12">
        <f t="shared" si="0"/>
        <v>0</v>
      </c>
      <c r="AP10" s="12">
        <f t="shared" si="0"/>
        <v>0</v>
      </c>
      <c r="AR10" s="12">
        <f t="shared" si="1"/>
        <v>0</v>
      </c>
      <c r="AS10" s="12">
        <f t="shared" si="1"/>
        <v>0</v>
      </c>
      <c r="AT10" s="12">
        <f t="shared" si="1"/>
        <v>0</v>
      </c>
      <c r="AU10" s="12">
        <f t="shared" si="1"/>
        <v>0</v>
      </c>
      <c r="AV10" s="12">
        <f t="shared" si="1"/>
        <v>0</v>
      </c>
      <c r="AX10" s="12">
        <f t="shared" si="2"/>
        <v>0</v>
      </c>
      <c r="AY10" s="12">
        <f t="shared" si="2"/>
        <v>0</v>
      </c>
      <c r="AZ10" s="12">
        <f t="shared" si="2"/>
        <v>0</v>
      </c>
      <c r="BA10" s="12">
        <f t="shared" si="2"/>
        <v>0</v>
      </c>
      <c r="BB10" s="12">
        <f t="shared" si="2"/>
        <v>0</v>
      </c>
      <c r="BD10" s="12">
        <f t="shared" si="3"/>
        <v>0</v>
      </c>
      <c r="BE10" s="12">
        <f t="shared" si="3"/>
        <v>0</v>
      </c>
      <c r="BF10" s="12">
        <f t="shared" si="3"/>
        <v>0</v>
      </c>
      <c r="BG10" s="12">
        <f t="shared" si="3"/>
        <v>0</v>
      </c>
      <c r="BH10" s="12">
        <f t="shared" si="3"/>
        <v>0</v>
      </c>
      <c r="BJ10" s="12">
        <f t="shared" si="4"/>
        <v>0</v>
      </c>
      <c r="BK10" s="12">
        <f t="shared" si="4"/>
        <v>0</v>
      </c>
      <c r="BL10" s="12">
        <f t="shared" si="4"/>
        <v>0</v>
      </c>
      <c r="BM10" s="12">
        <f t="shared" si="4"/>
        <v>0</v>
      </c>
      <c r="BN10" s="12">
        <f t="shared" si="4"/>
        <v>0</v>
      </c>
      <c r="BP10" s="12">
        <f t="shared" si="5"/>
        <v>0</v>
      </c>
      <c r="BQ10" s="12">
        <f t="shared" si="5"/>
        <v>0</v>
      </c>
      <c r="BR10" s="12">
        <f t="shared" si="5"/>
        <v>0</v>
      </c>
      <c r="BS10" s="12">
        <f t="shared" si="5"/>
        <v>0</v>
      </c>
      <c r="BT10" s="12">
        <f t="shared" si="5"/>
        <v>0</v>
      </c>
      <c r="BV10" s="12" t="str">
        <f>BY7</f>
        <v>ABD</v>
      </c>
      <c r="BW10" s="12">
        <f>BY8</f>
        <v>0</v>
      </c>
      <c r="BX10" s="12">
        <f>IF($BW10=BX$8,1,0)</f>
        <v>1</v>
      </c>
      <c r="BY10" s="12">
        <v>0</v>
      </c>
      <c r="BZ10" s="12">
        <f>IF($BW10=BZ$8,1,0)</f>
        <v>1</v>
      </c>
      <c r="CA10" s="12">
        <f>IF($BW10=CA$8,1,0)</f>
        <v>1</v>
      </c>
      <c r="CB10" s="12">
        <f>IF($BW10=CB$8,1,0)</f>
        <v>1</v>
      </c>
      <c r="CD10" s="12" t="str">
        <f>CG7</f>
        <v>ABD</v>
      </c>
      <c r="CF10" s="12">
        <f>IF(F9&lt;G9,1,0)</f>
        <v>0</v>
      </c>
      <c r="CG10" s="12">
        <v>0</v>
      </c>
      <c r="CH10" s="12">
        <f>IF(G18&gt;F18,1,0)</f>
        <v>0</v>
      </c>
      <c r="CI10" s="12">
        <f>IF(G16&gt;F16,1,0)</f>
        <v>0</v>
      </c>
      <c r="CJ10" s="12">
        <f>IF(F11&gt;G11,1,0)</f>
        <v>0</v>
      </c>
      <c r="CL10" s="12" t="str">
        <f>CO7</f>
        <v>ABD</v>
      </c>
      <c r="CM10" s="12">
        <f>SUM(CN10:CR10)</f>
        <v>0</v>
      </c>
      <c r="CN10" s="12">
        <f t="shared" si="6"/>
        <v>0</v>
      </c>
      <c r="CO10" s="12">
        <f t="shared" si="6"/>
        <v>0</v>
      </c>
      <c r="CP10" s="12">
        <f t="shared" si="6"/>
        <v>0</v>
      </c>
      <c r="CQ10" s="12">
        <f t="shared" si="6"/>
        <v>0</v>
      </c>
      <c r="CR10" s="12">
        <f t="shared" si="6"/>
        <v>0</v>
      </c>
      <c r="CV10" s="12">
        <f t="shared" si="7"/>
        <v>0</v>
      </c>
      <c r="CW10" s="12">
        <f t="shared" si="7"/>
        <v>0</v>
      </c>
      <c r="CX10" s="12">
        <f t="shared" si="7"/>
        <v>0</v>
      </c>
      <c r="CY10" s="12">
        <f t="shared" si="7"/>
        <v>0</v>
      </c>
      <c r="CZ10" s="12">
        <f t="shared" si="7"/>
        <v>0</v>
      </c>
      <c r="DD10" s="12">
        <f t="shared" si="8"/>
        <v>0</v>
      </c>
      <c r="DE10" s="12">
        <f t="shared" si="8"/>
        <v>0</v>
      </c>
      <c r="DF10" s="12">
        <f t="shared" si="8"/>
        <v>0</v>
      </c>
      <c r="DG10" s="12">
        <f t="shared" si="8"/>
        <v>0</v>
      </c>
      <c r="DH10" s="12">
        <f t="shared" si="8"/>
        <v>0</v>
      </c>
    </row>
    <row r="11" spans="1:112" ht="12.75">
      <c r="B11" s="83">
        <v>39337</v>
      </c>
      <c r="C11" s="38">
        <v>0.58333333333333337</v>
      </c>
      <c r="D11" s="58" t="str">
        <f>I9</f>
        <v>ABD</v>
      </c>
      <c r="E11" s="5"/>
      <c r="F11" s="10"/>
      <c r="G11" s="10"/>
      <c r="H11" s="5"/>
      <c r="I11" s="40" t="s">
        <v>2</v>
      </c>
      <c r="K11" s="75" t="s">
        <v>19</v>
      </c>
      <c r="L11" s="76">
        <v>0</v>
      </c>
      <c r="M11" s="76">
        <v>0</v>
      </c>
      <c r="N11" s="76">
        <v>0</v>
      </c>
      <c r="O11" s="76">
        <v>0</v>
      </c>
      <c r="P11" s="80">
        <v>0</v>
      </c>
      <c r="R11" s="96"/>
      <c r="S11" s="94"/>
      <c r="T11" s="63" t="str">
        <f>IF(W11,"-",K49)</f>
        <v>-</v>
      </c>
      <c r="U11" s="4"/>
      <c r="V11" s="2"/>
      <c r="W11" s="61" t="b">
        <f>OR(TRIM($F48)="",TRIM($F49)="",TRIM($F50)="",TRIM($F51)="",TRIM($F52)="",TRIM($F53)="",TRIM($F54)="",TRIM($F55)="",TRIM($F56)="",TRIM($F57)="",TRIM($G48)="",TRIM($G49)="",TRIM($G50)="",TRIM($G51)="",TRIM($G52)="",TRIM($G53)="",TRIM($G54)="",TRIM($G55)="",TRIM($G56)="",TRIM($G57)="")</f>
        <v>1</v>
      </c>
      <c r="AL11" s="12">
        <f t="shared" si="0"/>
        <v>0</v>
      </c>
      <c r="AM11" s="12">
        <f t="shared" si="0"/>
        <v>0</v>
      </c>
      <c r="AN11" s="12">
        <f t="shared" si="0"/>
        <v>0</v>
      </c>
      <c r="AO11" s="12">
        <f t="shared" si="0"/>
        <v>0</v>
      </c>
      <c r="AP11" s="12">
        <f t="shared" si="0"/>
        <v>0</v>
      </c>
      <c r="AR11" s="12">
        <f t="shared" si="1"/>
        <v>0</v>
      </c>
      <c r="AS11" s="12">
        <f t="shared" si="1"/>
        <v>0</v>
      </c>
      <c r="AT11" s="12">
        <f t="shared" si="1"/>
        <v>0</v>
      </c>
      <c r="AU11" s="12">
        <f t="shared" si="1"/>
        <v>0</v>
      </c>
      <c r="AV11" s="12">
        <f t="shared" si="1"/>
        <v>0</v>
      </c>
      <c r="AX11" s="12">
        <f t="shared" si="2"/>
        <v>0</v>
      </c>
      <c r="AY11" s="12">
        <f t="shared" si="2"/>
        <v>0</v>
      </c>
      <c r="AZ11" s="12">
        <f t="shared" si="2"/>
        <v>0</v>
      </c>
      <c r="BA11" s="12">
        <f t="shared" si="2"/>
        <v>0</v>
      </c>
      <c r="BB11" s="12">
        <f t="shared" si="2"/>
        <v>0</v>
      </c>
      <c r="BD11" s="12">
        <f t="shared" si="3"/>
        <v>0</v>
      </c>
      <c r="BE11" s="12">
        <f t="shared" si="3"/>
        <v>0</v>
      </c>
      <c r="BF11" s="12">
        <f t="shared" si="3"/>
        <v>0</v>
      </c>
      <c r="BG11" s="12">
        <f t="shared" si="3"/>
        <v>0</v>
      </c>
      <c r="BH11" s="12">
        <f t="shared" si="3"/>
        <v>0</v>
      </c>
      <c r="BJ11" s="12">
        <f t="shared" si="4"/>
        <v>0</v>
      </c>
      <c r="BK11" s="12">
        <f t="shared" si="4"/>
        <v>0</v>
      </c>
      <c r="BL11" s="12">
        <f t="shared" si="4"/>
        <v>0</v>
      </c>
      <c r="BM11" s="12">
        <f t="shared" si="4"/>
        <v>0</v>
      </c>
      <c r="BN11" s="12">
        <f t="shared" si="4"/>
        <v>0</v>
      </c>
      <c r="BP11" s="12">
        <f t="shared" si="5"/>
        <v>0</v>
      </c>
      <c r="BQ11" s="12">
        <f t="shared" si="5"/>
        <v>0</v>
      </c>
      <c r="BR11" s="12">
        <f t="shared" si="5"/>
        <v>0</v>
      </c>
      <c r="BS11" s="12">
        <f t="shared" si="5"/>
        <v>0</v>
      </c>
      <c r="BT11" s="12">
        <f t="shared" si="5"/>
        <v>0</v>
      </c>
      <c r="BV11" s="12" t="str">
        <f>BZ7</f>
        <v>Güney Afrika</v>
      </c>
      <c r="BW11" s="12">
        <f>BZ8</f>
        <v>0</v>
      </c>
      <c r="BX11" s="12">
        <f>IF($BW11=BX$8,1,0)</f>
        <v>1</v>
      </c>
      <c r="BY11" s="12">
        <f>IF($BW11=BY$8,1,0)</f>
        <v>1</v>
      </c>
      <c r="BZ11" s="12">
        <v>0</v>
      </c>
      <c r="CA11" s="12">
        <f>IF($BW11=CA$8,1,0)</f>
        <v>1</v>
      </c>
      <c r="CB11" s="12">
        <f>IF($BW11=CB$8,1,0)</f>
        <v>1</v>
      </c>
      <c r="CD11" s="12" t="str">
        <f>CH7</f>
        <v>Güney Afrika</v>
      </c>
      <c r="CF11" s="12">
        <f>IF(F12&lt;G12,1,0)</f>
        <v>0</v>
      </c>
      <c r="CG11" s="12">
        <f>IF(G18&lt;F18,1,0)</f>
        <v>0</v>
      </c>
      <c r="CH11" s="12">
        <v>0</v>
      </c>
      <c r="CI11" s="12">
        <f>IF(F10&gt;G10,1,0)</f>
        <v>0</v>
      </c>
      <c r="CJ11" s="12">
        <f>IF(F14&gt;G14,1,0)</f>
        <v>0</v>
      </c>
      <c r="CL11" s="12" t="str">
        <f>CP7</f>
        <v>Güney Afrika</v>
      </c>
      <c r="CM11" s="12">
        <f>SUM(CN11:CR11)</f>
        <v>0</v>
      </c>
      <c r="CN11" s="12">
        <f t="shared" si="6"/>
        <v>0</v>
      </c>
      <c r="CO11" s="12">
        <f t="shared" si="6"/>
        <v>0</v>
      </c>
      <c r="CP11" s="12">
        <f t="shared" si="6"/>
        <v>0</v>
      </c>
      <c r="CQ11" s="12">
        <f t="shared" si="6"/>
        <v>0</v>
      </c>
      <c r="CR11" s="12">
        <f t="shared" si="6"/>
        <v>0</v>
      </c>
      <c r="CV11" s="12">
        <f t="shared" si="7"/>
        <v>0</v>
      </c>
      <c r="CW11" s="12">
        <f t="shared" si="7"/>
        <v>0</v>
      </c>
      <c r="CX11" s="12">
        <f t="shared" si="7"/>
        <v>0</v>
      </c>
      <c r="CY11" s="12">
        <f t="shared" si="7"/>
        <v>0</v>
      </c>
      <c r="CZ11" s="12">
        <f t="shared" si="7"/>
        <v>0</v>
      </c>
      <c r="DD11" s="12">
        <f t="shared" si="8"/>
        <v>0</v>
      </c>
      <c r="DE11" s="12">
        <f t="shared" si="8"/>
        <v>0</v>
      </c>
      <c r="DF11" s="12">
        <f t="shared" si="8"/>
        <v>0</v>
      </c>
      <c r="DG11" s="12">
        <f t="shared" si="8"/>
        <v>0</v>
      </c>
      <c r="DH11" s="12">
        <f t="shared" si="8"/>
        <v>0</v>
      </c>
    </row>
    <row r="12" spans="1:112" ht="12.75">
      <c r="B12" s="83">
        <v>39339</v>
      </c>
      <c r="C12" s="38">
        <v>0.875</v>
      </c>
      <c r="D12" s="58" t="str">
        <f>D9</f>
        <v>İngiltere</v>
      </c>
      <c r="E12" s="5"/>
      <c r="F12" s="10"/>
      <c r="G12" s="10"/>
      <c r="H12" s="5"/>
      <c r="I12" s="40" t="str">
        <f>D10</f>
        <v>Güney Afrika</v>
      </c>
      <c r="K12" s="75" t="s">
        <v>21</v>
      </c>
      <c r="L12" s="76">
        <v>0</v>
      </c>
      <c r="M12" s="76">
        <v>0</v>
      </c>
      <c r="N12" s="76">
        <v>0</v>
      </c>
      <c r="O12" s="76">
        <v>0</v>
      </c>
      <c r="P12" s="80">
        <v>0</v>
      </c>
      <c r="R12" s="95">
        <v>39362</v>
      </c>
      <c r="S12" s="93">
        <v>0.625</v>
      </c>
      <c r="T12" s="63" t="str">
        <f>IF(W12,"-",K9)</f>
        <v>-</v>
      </c>
      <c r="U12" s="1"/>
      <c r="V12" s="2"/>
      <c r="W12" s="61" t="b">
        <f>OR(TRIM($F9)="",TRIM($F10)="",TRIM($F11)="",TRIM($F12)="",TRIM($F13)="",TRIM($F14)="",TRIM($F15)="",TRIM($F16)="",TRIM($F17)="",TRIM($F18)="",TRIM($G9)="",TRIM($G10)="",TRIM($G11)="",TRIM($G12)="",TRIM($G13)="",TRIM($G14)="",TRIM($G15)="",TRIM($G16)="",TRIM($G17)="",TRIM($G18)="")</f>
        <v>1</v>
      </c>
      <c r="AL12" s="12">
        <f t="shared" si="0"/>
        <v>0</v>
      </c>
      <c r="AM12" s="12">
        <f t="shared" si="0"/>
        <v>0</v>
      </c>
      <c r="AN12" s="12">
        <f t="shared" si="0"/>
        <v>0</v>
      </c>
      <c r="AO12" s="12">
        <f t="shared" si="0"/>
        <v>0</v>
      </c>
      <c r="AP12" s="12">
        <f t="shared" si="0"/>
        <v>0</v>
      </c>
      <c r="AR12" s="12">
        <f t="shared" si="1"/>
        <v>0</v>
      </c>
      <c r="AS12" s="12">
        <f t="shared" si="1"/>
        <v>0</v>
      </c>
      <c r="AT12" s="12">
        <f t="shared" si="1"/>
        <v>0</v>
      </c>
      <c r="AU12" s="12">
        <f t="shared" si="1"/>
        <v>0</v>
      </c>
      <c r="AV12" s="12">
        <f t="shared" si="1"/>
        <v>0</v>
      </c>
      <c r="AX12" s="12">
        <f t="shared" si="2"/>
        <v>0</v>
      </c>
      <c r="AY12" s="12">
        <f t="shared" si="2"/>
        <v>0</v>
      </c>
      <c r="AZ12" s="12">
        <f t="shared" si="2"/>
        <v>0</v>
      </c>
      <c r="BA12" s="12">
        <f t="shared" si="2"/>
        <v>0</v>
      </c>
      <c r="BB12" s="12">
        <f t="shared" si="2"/>
        <v>0</v>
      </c>
      <c r="BD12" s="12">
        <f t="shared" si="3"/>
        <v>0</v>
      </c>
      <c r="BE12" s="12">
        <f t="shared" si="3"/>
        <v>0</v>
      </c>
      <c r="BF12" s="12">
        <f t="shared" si="3"/>
        <v>0</v>
      </c>
      <c r="BG12" s="12">
        <f t="shared" si="3"/>
        <v>0</v>
      </c>
      <c r="BH12" s="12">
        <f t="shared" si="3"/>
        <v>0</v>
      </c>
      <c r="BJ12" s="12">
        <f t="shared" si="4"/>
        <v>0</v>
      </c>
      <c r="BK12" s="12">
        <f t="shared" si="4"/>
        <v>0</v>
      </c>
      <c r="BL12" s="12">
        <f t="shared" si="4"/>
        <v>0</v>
      </c>
      <c r="BM12" s="12">
        <f t="shared" si="4"/>
        <v>0</v>
      </c>
      <c r="BN12" s="12">
        <f t="shared" si="4"/>
        <v>0</v>
      </c>
      <c r="BP12" s="12">
        <f t="shared" si="5"/>
        <v>0</v>
      </c>
      <c r="BQ12" s="12">
        <f t="shared" si="5"/>
        <v>0</v>
      </c>
      <c r="BR12" s="12">
        <f t="shared" si="5"/>
        <v>0</v>
      </c>
      <c r="BS12" s="12">
        <f t="shared" si="5"/>
        <v>0</v>
      </c>
      <c r="BT12" s="12">
        <f t="shared" si="5"/>
        <v>0</v>
      </c>
      <c r="BV12" s="12" t="str">
        <f>CA7</f>
        <v>Samoa</v>
      </c>
      <c r="BW12" s="12">
        <f>CA8</f>
        <v>0</v>
      </c>
      <c r="BX12" s="12">
        <f>IF($BW12=BX$8,1,0)</f>
        <v>1</v>
      </c>
      <c r="BY12" s="12">
        <f>IF($BW12=BY$8,1,0)</f>
        <v>1</v>
      </c>
      <c r="BZ12" s="12">
        <f>IF($BW12=BZ$8,1,0)</f>
        <v>1</v>
      </c>
      <c r="CA12" s="12">
        <v>0</v>
      </c>
      <c r="CB12" s="12">
        <f>IF($BW12=CB$8,1,0)</f>
        <v>1</v>
      </c>
      <c r="CD12" s="12" t="str">
        <f>CI7</f>
        <v>Samoa</v>
      </c>
      <c r="CF12" s="12">
        <f>IF(F15&lt;G15,1,0)</f>
        <v>0</v>
      </c>
      <c r="CG12" s="12">
        <f>IF(G16&lt;F16,1,0)</f>
        <v>0</v>
      </c>
      <c r="CH12" s="12">
        <f>IF(F10&lt;G10,1,0)</f>
        <v>0</v>
      </c>
      <c r="CI12" s="12">
        <v>0</v>
      </c>
      <c r="CJ12" s="12">
        <f>IF(F13&gt;G13,1,0)</f>
        <v>0</v>
      </c>
      <c r="CL12" s="12" t="str">
        <f>CQ7</f>
        <v>Samoa</v>
      </c>
      <c r="CM12" s="12">
        <f>SUM(CN12:CR12)</f>
        <v>0</v>
      </c>
      <c r="CN12" s="12">
        <f t="shared" si="6"/>
        <v>0</v>
      </c>
      <c r="CO12" s="12">
        <f t="shared" si="6"/>
        <v>0</v>
      </c>
      <c r="CP12" s="12">
        <f t="shared" si="6"/>
        <v>0</v>
      </c>
      <c r="CQ12" s="12">
        <f t="shared" si="6"/>
        <v>0</v>
      </c>
      <c r="CR12" s="12">
        <f t="shared" si="6"/>
        <v>0</v>
      </c>
      <c r="CV12" s="12">
        <f t="shared" si="7"/>
        <v>0</v>
      </c>
      <c r="CW12" s="12">
        <f t="shared" si="7"/>
        <v>0</v>
      </c>
      <c r="CX12" s="12">
        <f t="shared" si="7"/>
        <v>0</v>
      </c>
      <c r="CY12" s="12">
        <f t="shared" si="7"/>
        <v>0</v>
      </c>
      <c r="CZ12" s="12">
        <f t="shared" si="7"/>
        <v>0</v>
      </c>
      <c r="DD12" s="12">
        <f t="shared" si="8"/>
        <v>0</v>
      </c>
      <c r="DE12" s="12">
        <f t="shared" si="8"/>
        <v>0</v>
      </c>
      <c r="DF12" s="12">
        <f t="shared" si="8"/>
        <v>0</v>
      </c>
      <c r="DG12" s="12">
        <f t="shared" si="8"/>
        <v>0</v>
      </c>
      <c r="DH12" s="12">
        <f t="shared" si="8"/>
        <v>0</v>
      </c>
    </row>
    <row r="13" spans="1:112" ht="12.75">
      <c r="B13" s="83">
        <v>39341</v>
      </c>
      <c r="C13" s="38">
        <v>0.66666666666666663</v>
      </c>
      <c r="D13" s="58" t="str">
        <f>I10</f>
        <v>Samoa</v>
      </c>
      <c r="E13" s="5"/>
      <c r="F13" s="10"/>
      <c r="G13" s="10"/>
      <c r="H13" s="5"/>
      <c r="I13" s="40" t="str">
        <f>I11</f>
        <v>Tonga</v>
      </c>
      <c r="K13" s="77" t="s">
        <v>20</v>
      </c>
      <c r="L13" s="78">
        <v>0</v>
      </c>
      <c r="M13" s="78">
        <v>0</v>
      </c>
      <c r="N13" s="78">
        <v>0</v>
      </c>
      <c r="O13" s="78">
        <v>0</v>
      </c>
      <c r="P13" s="81">
        <v>0</v>
      </c>
      <c r="R13" s="96"/>
      <c r="S13" s="94"/>
      <c r="T13" s="63" t="str">
        <f>IF(W13,"-",K23)</f>
        <v>-</v>
      </c>
      <c r="U13" s="4"/>
      <c r="V13" s="2"/>
      <c r="W13" s="61" t="b">
        <f>OR(TRIM($F22)="",TRIM($F23)="",TRIM($F24)="",TRIM($F25)="",TRIM($F26)="",TRIM($F27)="",TRIM($F28)="",TRIM($F29)="",TRIM($F30)="",TRIM($F31)="",TRIM($G22)="",TRIM($G23)="",TRIM($G24)="",TRIM($G25)="",TRIM($G26)="",TRIM($G27)="",TRIM($G28)="",TRIM($G29)="",TRIM($G30)="",TRIM($G31)="")</f>
        <v>1</v>
      </c>
      <c r="X13" s="15"/>
      <c r="Y13" s="21"/>
      <c r="AL13" s="12">
        <f t="shared" si="0"/>
        <v>0</v>
      </c>
      <c r="AM13" s="12">
        <f t="shared" si="0"/>
        <v>0</v>
      </c>
      <c r="AN13" s="12">
        <f t="shared" si="0"/>
        <v>0</v>
      </c>
      <c r="AO13" s="12">
        <f t="shared" si="0"/>
        <v>0</v>
      </c>
      <c r="AP13" s="12">
        <f t="shared" si="0"/>
        <v>0</v>
      </c>
      <c r="AR13" s="12">
        <f t="shared" si="1"/>
        <v>0</v>
      </c>
      <c r="AS13" s="12">
        <f t="shared" si="1"/>
        <v>0</v>
      </c>
      <c r="AT13" s="12">
        <f t="shared" si="1"/>
        <v>0</v>
      </c>
      <c r="AU13" s="12">
        <f t="shared" si="1"/>
        <v>0</v>
      </c>
      <c r="AV13" s="12">
        <f t="shared" si="1"/>
        <v>0</v>
      </c>
      <c r="AX13" s="12">
        <f t="shared" si="2"/>
        <v>0</v>
      </c>
      <c r="AY13" s="12">
        <f t="shared" si="2"/>
        <v>0</v>
      </c>
      <c r="AZ13" s="12">
        <f t="shared" si="2"/>
        <v>0</v>
      </c>
      <c r="BA13" s="12">
        <f t="shared" si="2"/>
        <v>0</v>
      </c>
      <c r="BB13" s="12">
        <f t="shared" si="2"/>
        <v>0</v>
      </c>
      <c r="BD13" s="12">
        <f t="shared" si="3"/>
        <v>0</v>
      </c>
      <c r="BE13" s="12">
        <f t="shared" si="3"/>
        <v>0</v>
      </c>
      <c r="BF13" s="12">
        <f t="shared" si="3"/>
        <v>0</v>
      </c>
      <c r="BG13" s="12">
        <f t="shared" si="3"/>
        <v>0</v>
      </c>
      <c r="BH13" s="12">
        <f t="shared" si="3"/>
        <v>0</v>
      </c>
      <c r="BJ13" s="12">
        <f t="shared" si="4"/>
        <v>0</v>
      </c>
      <c r="BK13" s="12">
        <f t="shared" si="4"/>
        <v>0</v>
      </c>
      <c r="BL13" s="12">
        <f t="shared" si="4"/>
        <v>0</v>
      </c>
      <c r="BM13" s="12">
        <f t="shared" si="4"/>
        <v>0</v>
      </c>
      <c r="BN13" s="12">
        <f t="shared" si="4"/>
        <v>0</v>
      </c>
      <c r="BP13" s="12">
        <f t="shared" si="5"/>
        <v>0</v>
      </c>
      <c r="BQ13" s="12">
        <f t="shared" si="5"/>
        <v>0</v>
      </c>
      <c r="BR13" s="12">
        <f t="shared" si="5"/>
        <v>0</v>
      </c>
      <c r="BS13" s="12">
        <f t="shared" si="5"/>
        <v>0</v>
      </c>
      <c r="BT13" s="12">
        <f t="shared" si="5"/>
        <v>0</v>
      </c>
      <c r="BV13" s="12" t="str">
        <f>CB7</f>
        <v>Tonga</v>
      </c>
      <c r="BW13" s="12">
        <f>CB8</f>
        <v>0</v>
      </c>
      <c r="BX13" s="12">
        <f>IF($BW13=BX$8,1,0)</f>
        <v>1</v>
      </c>
      <c r="BY13" s="12">
        <f>IF($BW13=BY$8,1,0)</f>
        <v>1</v>
      </c>
      <c r="BZ13" s="12">
        <f>IF($BW13=BZ$8,1,0)</f>
        <v>1</v>
      </c>
      <c r="CA13" s="12">
        <f>IF($BW13=CA$8,1,0)</f>
        <v>1</v>
      </c>
      <c r="CB13" s="12">
        <v>0</v>
      </c>
      <c r="CD13" s="12" t="str">
        <f>CJ7</f>
        <v>Tonga</v>
      </c>
      <c r="CF13" s="12">
        <f>IF(F17&lt;G17,1,0)</f>
        <v>0</v>
      </c>
      <c r="CG13" s="12">
        <f>IF(F11&lt;G11,1,0)</f>
        <v>0</v>
      </c>
      <c r="CH13" s="12">
        <f>IF(F14&lt;G14,1,0)</f>
        <v>0</v>
      </c>
      <c r="CI13" s="12">
        <f>IF(F13&lt;G13,1,0)</f>
        <v>0</v>
      </c>
      <c r="CJ13" s="12">
        <v>0</v>
      </c>
      <c r="CL13" s="12" t="str">
        <f>CR7</f>
        <v>Tonga</v>
      </c>
      <c r="CM13" s="12">
        <f>SUM(CN13:CR13)</f>
        <v>0</v>
      </c>
      <c r="CN13" s="12">
        <f t="shared" si="6"/>
        <v>0</v>
      </c>
      <c r="CO13" s="12">
        <f t="shared" si="6"/>
        <v>0</v>
      </c>
      <c r="CP13" s="12">
        <f t="shared" si="6"/>
        <v>0</v>
      </c>
      <c r="CQ13" s="12">
        <f t="shared" si="6"/>
        <v>0</v>
      </c>
      <c r="CR13" s="12">
        <f t="shared" si="6"/>
        <v>0</v>
      </c>
      <c r="CV13" s="12">
        <f t="shared" si="7"/>
        <v>0</v>
      </c>
      <c r="CW13" s="12">
        <f t="shared" si="7"/>
        <v>0</v>
      </c>
      <c r="CX13" s="12">
        <f t="shared" si="7"/>
        <v>0</v>
      </c>
      <c r="CY13" s="12">
        <f t="shared" si="7"/>
        <v>0</v>
      </c>
      <c r="CZ13" s="12">
        <f t="shared" si="7"/>
        <v>0</v>
      </c>
      <c r="DD13" s="12">
        <f t="shared" si="8"/>
        <v>0</v>
      </c>
      <c r="DE13" s="12">
        <f t="shared" si="8"/>
        <v>0</v>
      </c>
      <c r="DF13" s="12">
        <f t="shared" si="8"/>
        <v>0</v>
      </c>
      <c r="DG13" s="12">
        <f t="shared" si="8"/>
        <v>0</v>
      </c>
      <c r="DH13" s="12">
        <f t="shared" si="8"/>
        <v>0</v>
      </c>
    </row>
    <row r="14" spans="1:112" ht="12.75">
      <c r="B14" s="83">
        <v>39347</v>
      </c>
      <c r="C14" s="38">
        <v>0.58333333333333337</v>
      </c>
      <c r="D14" s="58" t="str">
        <f>D10</f>
        <v>Güney Afrika</v>
      </c>
      <c r="E14" s="5"/>
      <c r="F14" s="10"/>
      <c r="G14" s="10"/>
      <c r="H14" s="5"/>
      <c r="I14" s="40" t="str">
        <f>I11</f>
        <v>Tonga</v>
      </c>
      <c r="K14" s="85" t="s">
        <v>17</v>
      </c>
      <c r="L14" s="41"/>
      <c r="M14" s="41"/>
      <c r="N14" s="41"/>
      <c r="O14" s="41"/>
      <c r="P14" s="41"/>
      <c r="R14" s="95">
        <v>39362</v>
      </c>
      <c r="S14" s="93">
        <v>0.875</v>
      </c>
      <c r="T14" s="63" t="str">
        <f>IF(W14,"-",K48)</f>
        <v>-</v>
      </c>
      <c r="U14" s="1"/>
      <c r="V14" s="2"/>
      <c r="W14" s="61" t="b">
        <f>OR(TRIM($F48)="",TRIM($F49)="",TRIM($F50)="",TRIM($F51)="",TRIM($F52)="",TRIM($F53)="",TRIM($F54)="",TRIM($F55)="",TRIM($F56)="",TRIM($F57)="",TRIM($G48)="",TRIM($G49)="",TRIM($G50)="",TRIM($G51)="",TRIM($G52)="",TRIM($G53)="",TRIM($G54)="",TRIM($G55)="",TRIM($G56)="",TRIM($G57)="")</f>
        <v>1</v>
      </c>
      <c r="AL14" s="12">
        <f t="shared" si="0"/>
        <v>0</v>
      </c>
      <c r="AM14" s="12">
        <f t="shared" si="0"/>
        <v>0</v>
      </c>
      <c r="AN14" s="12">
        <f t="shared" si="0"/>
        <v>0</v>
      </c>
      <c r="AO14" s="12">
        <f t="shared" si="0"/>
        <v>0</v>
      </c>
      <c r="AP14" s="12">
        <f t="shared" si="0"/>
        <v>0</v>
      </c>
      <c r="AR14" s="12">
        <f t="shared" si="1"/>
        <v>0</v>
      </c>
      <c r="AS14" s="12">
        <f t="shared" si="1"/>
        <v>0</v>
      </c>
      <c r="AT14" s="12">
        <f t="shared" si="1"/>
        <v>0</v>
      </c>
      <c r="AU14" s="12">
        <f t="shared" si="1"/>
        <v>0</v>
      </c>
      <c r="AV14" s="12">
        <f t="shared" si="1"/>
        <v>0</v>
      </c>
      <c r="AX14" s="12">
        <f t="shared" si="2"/>
        <v>0</v>
      </c>
      <c r="AY14" s="12">
        <f t="shared" si="2"/>
        <v>0</v>
      </c>
      <c r="AZ14" s="12">
        <f t="shared" si="2"/>
        <v>0</v>
      </c>
      <c r="BA14" s="12">
        <f t="shared" si="2"/>
        <v>0</v>
      </c>
      <c r="BB14" s="12">
        <f t="shared" si="2"/>
        <v>0</v>
      </c>
      <c r="BD14" s="12">
        <f t="shared" si="3"/>
        <v>0</v>
      </c>
      <c r="BE14" s="12">
        <f t="shared" si="3"/>
        <v>0</v>
      </c>
      <c r="BF14" s="12">
        <f t="shared" si="3"/>
        <v>0</v>
      </c>
      <c r="BG14" s="12">
        <f t="shared" si="3"/>
        <v>0</v>
      </c>
      <c r="BH14" s="12">
        <f t="shared" si="3"/>
        <v>0</v>
      </c>
      <c r="BJ14" s="12">
        <f t="shared" si="4"/>
        <v>0</v>
      </c>
      <c r="BK14" s="12">
        <f t="shared" si="4"/>
        <v>0</v>
      </c>
      <c r="BL14" s="12">
        <f t="shared" si="4"/>
        <v>0</v>
      </c>
      <c r="BM14" s="12">
        <f t="shared" si="4"/>
        <v>0</v>
      </c>
      <c r="BN14" s="12">
        <f t="shared" si="4"/>
        <v>0</v>
      </c>
      <c r="BP14" s="12">
        <f t="shared" si="5"/>
        <v>0</v>
      </c>
      <c r="BQ14" s="12">
        <f t="shared" si="5"/>
        <v>0</v>
      </c>
      <c r="BR14" s="12">
        <f t="shared" si="5"/>
        <v>0</v>
      </c>
      <c r="BS14" s="12">
        <f t="shared" si="5"/>
        <v>0</v>
      </c>
      <c r="BT14" s="12">
        <f t="shared" si="5"/>
        <v>0</v>
      </c>
      <c r="CV14" s="12">
        <f t="shared" si="7"/>
        <v>0</v>
      </c>
      <c r="CW14" s="12">
        <f t="shared" si="7"/>
        <v>0</v>
      </c>
      <c r="CX14" s="12">
        <f t="shared" si="7"/>
        <v>0</v>
      </c>
      <c r="CY14" s="12">
        <f t="shared" si="7"/>
        <v>0</v>
      </c>
      <c r="CZ14" s="12">
        <f t="shared" si="7"/>
        <v>0</v>
      </c>
      <c r="DD14" s="12">
        <f t="shared" si="8"/>
        <v>0</v>
      </c>
      <c r="DE14" s="12">
        <f t="shared" si="8"/>
        <v>0</v>
      </c>
      <c r="DF14" s="12">
        <f t="shared" si="8"/>
        <v>0</v>
      </c>
      <c r="DG14" s="12">
        <f t="shared" si="8"/>
        <v>0</v>
      </c>
      <c r="DH14" s="12">
        <f t="shared" si="8"/>
        <v>0</v>
      </c>
    </row>
    <row r="15" spans="1:112" ht="12.75">
      <c r="B15" s="83">
        <v>39347</v>
      </c>
      <c r="C15" s="38">
        <v>0.66666666666666663</v>
      </c>
      <c r="D15" s="58" t="str">
        <f>D9</f>
        <v>İngiltere</v>
      </c>
      <c r="E15" s="5"/>
      <c r="F15" s="10"/>
      <c r="G15" s="10"/>
      <c r="H15" s="5"/>
      <c r="I15" s="40" t="str">
        <f>I10</f>
        <v>Samoa</v>
      </c>
      <c r="K15" s="86" t="s">
        <v>61</v>
      </c>
      <c r="L15" s="42"/>
      <c r="M15" s="42"/>
      <c r="R15" s="96"/>
      <c r="S15" s="94"/>
      <c r="T15" s="64" t="str">
        <f>IF(W15,"-",K36)</f>
        <v>-</v>
      </c>
      <c r="U15" s="4"/>
      <c r="V15" s="2"/>
      <c r="W15" s="61" t="b">
        <f>OR(TRIM($F35)="",TRIM($F36)="",TRIM($F37)="",TRIM($F38)="",TRIM($F39)="",TRIM($F40)="",TRIM($F41)="",TRIM($F42)="",TRIM($F43)="",TRIM($F44)="",TRIM($G35)="",TRIM($G36)="",TRIM($G37)="",TRIM($G38)="",TRIM($G39)="",TRIM($G40)="",TRIM($G41)="",TRIM($G42)="",TRIM($G43)="",TRIM($G44)="")</f>
        <v>1</v>
      </c>
      <c r="AL15" s="12">
        <f t="shared" si="0"/>
        <v>0</v>
      </c>
      <c r="AM15" s="12">
        <f t="shared" si="0"/>
        <v>0</v>
      </c>
      <c r="AN15" s="12">
        <f t="shared" si="0"/>
        <v>0</v>
      </c>
      <c r="AO15" s="12">
        <f t="shared" si="0"/>
        <v>0</v>
      </c>
      <c r="AP15" s="12">
        <f t="shared" si="0"/>
        <v>0</v>
      </c>
      <c r="AR15" s="12">
        <f t="shared" si="1"/>
        <v>0</v>
      </c>
      <c r="AS15" s="12">
        <f t="shared" si="1"/>
        <v>0</v>
      </c>
      <c r="AT15" s="12">
        <f t="shared" si="1"/>
        <v>0</v>
      </c>
      <c r="AU15" s="12">
        <f t="shared" si="1"/>
        <v>0</v>
      </c>
      <c r="AV15" s="12">
        <f t="shared" si="1"/>
        <v>0</v>
      </c>
      <c r="AX15" s="12">
        <f t="shared" si="2"/>
        <v>0</v>
      </c>
      <c r="AY15" s="12">
        <f t="shared" si="2"/>
        <v>0</v>
      </c>
      <c r="AZ15" s="12">
        <f t="shared" si="2"/>
        <v>0</v>
      </c>
      <c r="BA15" s="12">
        <f t="shared" si="2"/>
        <v>0</v>
      </c>
      <c r="BB15" s="12">
        <f t="shared" si="2"/>
        <v>0</v>
      </c>
      <c r="BD15" s="12">
        <f t="shared" si="3"/>
        <v>0</v>
      </c>
      <c r="BE15" s="12">
        <f t="shared" si="3"/>
        <v>0</v>
      </c>
      <c r="BF15" s="12">
        <f t="shared" si="3"/>
        <v>0</v>
      </c>
      <c r="BG15" s="12">
        <f t="shared" si="3"/>
        <v>0</v>
      </c>
      <c r="BH15" s="12">
        <f t="shared" si="3"/>
        <v>0</v>
      </c>
      <c r="BJ15" s="12">
        <f t="shared" si="4"/>
        <v>0</v>
      </c>
      <c r="BK15" s="12">
        <f t="shared" si="4"/>
        <v>0</v>
      </c>
      <c r="BL15" s="12">
        <f t="shared" si="4"/>
        <v>0</v>
      </c>
      <c r="BM15" s="12">
        <f t="shared" si="4"/>
        <v>0</v>
      </c>
      <c r="BN15" s="12">
        <f t="shared" si="4"/>
        <v>0</v>
      </c>
      <c r="BP15" s="12">
        <f t="shared" si="5"/>
        <v>0</v>
      </c>
      <c r="BQ15" s="12">
        <f t="shared" si="5"/>
        <v>0</v>
      </c>
      <c r="BR15" s="12">
        <f t="shared" si="5"/>
        <v>0</v>
      </c>
      <c r="BS15" s="12">
        <f t="shared" si="5"/>
        <v>0</v>
      </c>
      <c r="BT15" s="12">
        <f t="shared" si="5"/>
        <v>0</v>
      </c>
      <c r="CV15" s="12">
        <f t="shared" si="7"/>
        <v>0</v>
      </c>
      <c r="CW15" s="12">
        <f t="shared" si="7"/>
        <v>0</v>
      </c>
      <c r="CX15" s="12">
        <f t="shared" si="7"/>
        <v>0</v>
      </c>
      <c r="CY15" s="12">
        <f t="shared" si="7"/>
        <v>0</v>
      </c>
      <c r="CZ15" s="12">
        <f t="shared" si="7"/>
        <v>0</v>
      </c>
      <c r="DD15" s="12">
        <f t="shared" si="8"/>
        <v>0</v>
      </c>
      <c r="DE15" s="12">
        <f t="shared" si="8"/>
        <v>0</v>
      </c>
      <c r="DF15" s="12">
        <f t="shared" si="8"/>
        <v>0</v>
      </c>
      <c r="DG15" s="12">
        <f t="shared" si="8"/>
        <v>0</v>
      </c>
      <c r="DH15" s="12">
        <f t="shared" si="8"/>
        <v>0</v>
      </c>
    </row>
    <row r="16" spans="1:112" ht="12.75">
      <c r="B16" s="83">
        <v>39351</v>
      </c>
      <c r="C16" s="38">
        <v>0.83333333333333337</v>
      </c>
      <c r="D16" s="58" t="str">
        <f>I10</f>
        <v>Samoa</v>
      </c>
      <c r="E16" s="5"/>
      <c r="F16" s="10"/>
      <c r="G16" s="10"/>
      <c r="H16" s="5"/>
      <c r="I16" s="40" t="str">
        <f>D11</f>
        <v>ABD</v>
      </c>
      <c r="K16" s="42"/>
      <c r="L16" s="42"/>
      <c r="M16" s="42"/>
      <c r="AL16" s="12">
        <f t="shared" si="0"/>
        <v>0</v>
      </c>
      <c r="AM16" s="12">
        <f t="shared" si="0"/>
        <v>0</v>
      </c>
      <c r="AN16" s="12">
        <f t="shared" si="0"/>
        <v>0</v>
      </c>
      <c r="AO16" s="12">
        <f t="shared" si="0"/>
        <v>0</v>
      </c>
      <c r="AP16" s="12">
        <f t="shared" si="0"/>
        <v>0</v>
      </c>
      <c r="AR16" s="12">
        <f t="shared" si="1"/>
        <v>0</v>
      </c>
      <c r="AS16" s="12">
        <f t="shared" si="1"/>
        <v>0</v>
      </c>
      <c r="AT16" s="12">
        <f t="shared" si="1"/>
        <v>0</v>
      </c>
      <c r="AU16" s="12">
        <f t="shared" si="1"/>
        <v>0</v>
      </c>
      <c r="AV16" s="12">
        <f t="shared" si="1"/>
        <v>0</v>
      </c>
      <c r="AX16" s="12">
        <f t="shared" si="2"/>
        <v>0</v>
      </c>
      <c r="AY16" s="12">
        <f t="shared" si="2"/>
        <v>0</v>
      </c>
      <c r="AZ16" s="12">
        <f t="shared" si="2"/>
        <v>0</v>
      </c>
      <c r="BA16" s="12">
        <f t="shared" si="2"/>
        <v>0</v>
      </c>
      <c r="BB16" s="12">
        <f t="shared" si="2"/>
        <v>0</v>
      </c>
      <c r="BD16" s="12">
        <f t="shared" si="3"/>
        <v>0</v>
      </c>
      <c r="BE16" s="12">
        <f t="shared" si="3"/>
        <v>0</v>
      </c>
      <c r="BF16" s="12">
        <f t="shared" si="3"/>
        <v>0</v>
      </c>
      <c r="BG16" s="12">
        <f t="shared" si="3"/>
        <v>0</v>
      </c>
      <c r="BH16" s="12">
        <f t="shared" si="3"/>
        <v>0</v>
      </c>
      <c r="BJ16" s="12">
        <f t="shared" si="4"/>
        <v>0</v>
      </c>
      <c r="BK16" s="12">
        <f t="shared" si="4"/>
        <v>0</v>
      </c>
      <c r="BL16" s="12">
        <f t="shared" si="4"/>
        <v>0</v>
      </c>
      <c r="BM16" s="12">
        <f t="shared" si="4"/>
        <v>0</v>
      </c>
      <c r="BN16" s="12">
        <f t="shared" si="4"/>
        <v>0</v>
      </c>
      <c r="BP16" s="12">
        <f t="shared" si="5"/>
        <v>0</v>
      </c>
      <c r="BQ16" s="12">
        <f t="shared" si="5"/>
        <v>0</v>
      </c>
      <c r="BR16" s="12">
        <f t="shared" si="5"/>
        <v>0</v>
      </c>
      <c r="BS16" s="12">
        <f t="shared" si="5"/>
        <v>0</v>
      </c>
      <c r="BT16" s="12">
        <f t="shared" si="5"/>
        <v>0</v>
      </c>
      <c r="CV16" s="12">
        <f t="shared" si="7"/>
        <v>0</v>
      </c>
      <c r="CW16" s="12">
        <f t="shared" si="7"/>
        <v>0</v>
      </c>
      <c r="CX16" s="12">
        <f t="shared" si="7"/>
        <v>0</v>
      </c>
      <c r="CY16" s="12">
        <f t="shared" si="7"/>
        <v>0</v>
      </c>
      <c r="CZ16" s="12">
        <f t="shared" si="7"/>
        <v>0</v>
      </c>
      <c r="DD16" s="12">
        <f t="shared" si="8"/>
        <v>0</v>
      </c>
      <c r="DE16" s="12">
        <f t="shared" si="8"/>
        <v>0</v>
      </c>
      <c r="DF16" s="12">
        <f t="shared" si="8"/>
        <v>0</v>
      </c>
      <c r="DG16" s="12">
        <f t="shared" si="8"/>
        <v>0</v>
      </c>
      <c r="DH16" s="12">
        <f t="shared" si="8"/>
        <v>0</v>
      </c>
    </row>
    <row r="17" spans="2:112" ht="12.75">
      <c r="B17" s="83">
        <v>39353</v>
      </c>
      <c r="C17" s="38">
        <v>0.875</v>
      </c>
      <c r="D17" s="58" t="str">
        <f>D9</f>
        <v>İngiltere</v>
      </c>
      <c r="E17" s="5"/>
      <c r="F17" s="10"/>
      <c r="G17" s="10"/>
      <c r="H17" s="5"/>
      <c r="I17" s="40" t="str">
        <f>I11</f>
        <v>Tonga</v>
      </c>
      <c r="K17" s="42"/>
      <c r="L17" s="42"/>
      <c r="M17" s="42"/>
      <c r="R17" s="97" t="s">
        <v>40</v>
      </c>
      <c r="S17" s="98"/>
      <c r="T17" s="98"/>
      <c r="U17" s="99"/>
      <c r="V17" s="32" t="s">
        <v>0</v>
      </c>
      <c r="AL17" s="12">
        <f t="shared" si="0"/>
        <v>0</v>
      </c>
      <c r="AM17" s="12">
        <f t="shared" si="0"/>
        <v>0</v>
      </c>
      <c r="AN17" s="12">
        <f t="shared" si="0"/>
        <v>0</v>
      </c>
      <c r="AO17" s="12">
        <f t="shared" si="0"/>
        <v>0</v>
      </c>
      <c r="AP17" s="12">
        <f t="shared" si="0"/>
        <v>0</v>
      </c>
      <c r="AR17" s="12">
        <f t="shared" si="1"/>
        <v>0</v>
      </c>
      <c r="AS17" s="12">
        <f t="shared" si="1"/>
        <v>0</v>
      </c>
      <c r="AT17" s="12">
        <f t="shared" si="1"/>
        <v>0</v>
      </c>
      <c r="AU17" s="12">
        <f t="shared" si="1"/>
        <v>0</v>
      </c>
      <c r="AV17" s="12">
        <f t="shared" si="1"/>
        <v>0</v>
      </c>
      <c r="AX17" s="12">
        <f t="shared" si="2"/>
        <v>0</v>
      </c>
      <c r="AY17" s="12">
        <f t="shared" si="2"/>
        <v>0</v>
      </c>
      <c r="AZ17" s="12">
        <f t="shared" si="2"/>
        <v>0</v>
      </c>
      <c r="BA17" s="12">
        <f t="shared" si="2"/>
        <v>0</v>
      </c>
      <c r="BB17" s="12">
        <f t="shared" si="2"/>
        <v>0</v>
      </c>
      <c r="BD17" s="12">
        <f t="shared" si="3"/>
        <v>0</v>
      </c>
      <c r="BE17" s="12">
        <f t="shared" si="3"/>
        <v>0</v>
      </c>
      <c r="BF17" s="12">
        <f t="shared" si="3"/>
        <v>0</v>
      </c>
      <c r="BG17" s="12">
        <f t="shared" si="3"/>
        <v>0</v>
      </c>
      <c r="BH17" s="12">
        <f t="shared" si="3"/>
        <v>0</v>
      </c>
      <c r="BJ17" s="12">
        <f t="shared" si="4"/>
        <v>0</v>
      </c>
      <c r="BK17" s="12">
        <f t="shared" si="4"/>
        <v>0</v>
      </c>
      <c r="BL17" s="12">
        <f t="shared" si="4"/>
        <v>0</v>
      </c>
      <c r="BM17" s="12">
        <f t="shared" si="4"/>
        <v>0</v>
      </c>
      <c r="BN17" s="12">
        <f t="shared" si="4"/>
        <v>0</v>
      </c>
      <c r="BP17" s="12">
        <f t="shared" si="5"/>
        <v>0</v>
      </c>
      <c r="BQ17" s="12">
        <f t="shared" si="5"/>
        <v>0</v>
      </c>
      <c r="BR17" s="12">
        <f t="shared" si="5"/>
        <v>0</v>
      </c>
      <c r="BS17" s="12">
        <f t="shared" si="5"/>
        <v>0</v>
      </c>
      <c r="BT17" s="12">
        <f t="shared" si="5"/>
        <v>0</v>
      </c>
      <c r="CV17" s="12">
        <f t="shared" si="7"/>
        <v>0</v>
      </c>
      <c r="CW17" s="12">
        <f t="shared" si="7"/>
        <v>0</v>
      </c>
      <c r="CX17" s="12">
        <f t="shared" si="7"/>
        <v>0</v>
      </c>
      <c r="CY17" s="12">
        <f t="shared" si="7"/>
        <v>0</v>
      </c>
      <c r="CZ17" s="12">
        <f t="shared" si="7"/>
        <v>0</v>
      </c>
      <c r="DD17" s="12">
        <f t="shared" si="8"/>
        <v>0</v>
      </c>
      <c r="DE17" s="12">
        <f t="shared" si="8"/>
        <v>0</v>
      </c>
      <c r="DF17" s="12">
        <f t="shared" si="8"/>
        <v>0</v>
      </c>
      <c r="DG17" s="12">
        <f t="shared" si="8"/>
        <v>0</v>
      </c>
      <c r="DH17" s="12">
        <f t="shared" si="8"/>
        <v>0</v>
      </c>
    </row>
    <row r="18" spans="2:112" ht="12.75">
      <c r="B18" s="84">
        <v>39355</v>
      </c>
      <c r="C18" s="43">
        <v>0.875</v>
      </c>
      <c r="D18" s="59" t="str">
        <f>D10</f>
        <v>Güney Afrika</v>
      </c>
      <c r="E18" s="5"/>
      <c r="F18" s="10"/>
      <c r="G18" s="10"/>
      <c r="H18" s="5"/>
      <c r="I18" s="45" t="str">
        <f>I9</f>
        <v>ABD</v>
      </c>
      <c r="K18" s="42"/>
      <c r="L18" s="42"/>
      <c r="M18" s="42"/>
      <c r="R18" s="95">
        <v>39368</v>
      </c>
      <c r="S18" s="93">
        <v>0.875</v>
      </c>
      <c r="T18" s="65" t="str">
        <f>IF(100*U8+V8&gt;100*U9+V9,T8,IF(100*U8+V8&lt;100*U9+V9,T9,"-"))</f>
        <v>-</v>
      </c>
      <c r="U18" s="6"/>
      <c r="V18" s="7"/>
      <c r="AL18" s="12">
        <f t="shared" si="0"/>
        <v>0</v>
      </c>
      <c r="AM18" s="12">
        <f t="shared" si="0"/>
        <v>0</v>
      </c>
      <c r="AN18" s="12">
        <f t="shared" si="0"/>
        <v>0</v>
      </c>
      <c r="AO18" s="12">
        <f t="shared" si="0"/>
        <v>0</v>
      </c>
      <c r="AP18" s="12">
        <f t="shared" si="0"/>
        <v>0</v>
      </c>
      <c r="AR18" s="12">
        <f t="shared" si="1"/>
        <v>0</v>
      </c>
      <c r="AS18" s="12">
        <f t="shared" si="1"/>
        <v>0</v>
      </c>
      <c r="AT18" s="12">
        <f t="shared" si="1"/>
        <v>0</v>
      </c>
      <c r="AU18" s="12">
        <f t="shared" si="1"/>
        <v>0</v>
      </c>
      <c r="AV18" s="12">
        <f t="shared" si="1"/>
        <v>0</v>
      </c>
      <c r="AX18" s="12">
        <f t="shared" si="2"/>
        <v>0</v>
      </c>
      <c r="AY18" s="12">
        <f t="shared" si="2"/>
        <v>0</v>
      </c>
      <c r="AZ18" s="12">
        <f t="shared" si="2"/>
        <v>0</v>
      </c>
      <c r="BA18" s="12">
        <f t="shared" si="2"/>
        <v>0</v>
      </c>
      <c r="BB18" s="12">
        <f t="shared" si="2"/>
        <v>0</v>
      </c>
      <c r="BD18" s="12">
        <f t="shared" si="3"/>
        <v>0</v>
      </c>
      <c r="BE18" s="12">
        <f t="shared" si="3"/>
        <v>0</v>
      </c>
      <c r="BF18" s="12">
        <f t="shared" si="3"/>
        <v>0</v>
      </c>
      <c r="BG18" s="12">
        <f t="shared" si="3"/>
        <v>0</v>
      </c>
      <c r="BH18" s="12">
        <f t="shared" si="3"/>
        <v>0</v>
      </c>
      <c r="BJ18" s="12">
        <f t="shared" si="4"/>
        <v>0</v>
      </c>
      <c r="BK18" s="12">
        <f t="shared" si="4"/>
        <v>0</v>
      </c>
      <c r="BL18" s="12">
        <f t="shared" si="4"/>
        <v>0</v>
      </c>
      <c r="BM18" s="12">
        <f t="shared" si="4"/>
        <v>0</v>
      </c>
      <c r="BN18" s="12">
        <f t="shared" si="4"/>
        <v>0</v>
      </c>
      <c r="BP18" s="12">
        <f t="shared" si="5"/>
        <v>0</v>
      </c>
      <c r="BQ18" s="12">
        <f t="shared" si="5"/>
        <v>0</v>
      </c>
      <c r="BR18" s="12">
        <f t="shared" si="5"/>
        <v>0</v>
      </c>
      <c r="BS18" s="12">
        <f t="shared" si="5"/>
        <v>0</v>
      </c>
      <c r="BT18" s="12">
        <f t="shared" si="5"/>
        <v>0</v>
      </c>
      <c r="CV18" s="12">
        <f t="shared" si="7"/>
        <v>0</v>
      </c>
      <c r="CW18" s="12">
        <f t="shared" si="7"/>
        <v>0</v>
      </c>
      <c r="CX18" s="12">
        <f t="shared" si="7"/>
        <v>0</v>
      </c>
      <c r="CY18" s="12">
        <f t="shared" si="7"/>
        <v>0</v>
      </c>
      <c r="CZ18" s="12">
        <f t="shared" si="7"/>
        <v>0</v>
      </c>
      <c r="DD18" s="12">
        <f t="shared" si="8"/>
        <v>0</v>
      </c>
      <c r="DE18" s="12">
        <f t="shared" si="8"/>
        <v>0</v>
      </c>
      <c r="DF18" s="12">
        <f t="shared" si="8"/>
        <v>0</v>
      </c>
      <c r="DG18" s="12">
        <f t="shared" si="8"/>
        <v>0</v>
      </c>
      <c r="DH18" s="12">
        <f t="shared" si="8"/>
        <v>0</v>
      </c>
    </row>
    <row r="19" spans="2:112">
      <c r="B19" s="60" t="s">
        <v>18</v>
      </c>
      <c r="K19" s="42"/>
      <c r="L19" s="42"/>
      <c r="M19" s="42"/>
      <c r="R19" s="96"/>
      <c r="S19" s="94"/>
      <c r="T19" s="65" t="str">
        <f>IF(100*U10+V10&gt;100*U11+V11,T10,IF(100*U10+V10&lt;100*U11+V11,T11,"-"))</f>
        <v>-</v>
      </c>
      <c r="U19" s="8"/>
      <c r="V19" s="7"/>
    </row>
    <row r="20" spans="2:112">
      <c r="B20" s="46" t="s">
        <v>6</v>
      </c>
      <c r="C20" s="47"/>
      <c r="D20" s="48"/>
      <c r="E20" s="49"/>
      <c r="F20" s="49"/>
      <c r="G20" s="49"/>
      <c r="H20" s="49"/>
      <c r="I20" s="50"/>
      <c r="K20" s="67"/>
      <c r="L20" s="68" t="s">
        <v>12</v>
      </c>
      <c r="M20" s="69"/>
      <c r="N20" s="69"/>
      <c r="O20" s="69"/>
      <c r="P20" s="70"/>
      <c r="R20" s="95">
        <v>39369</v>
      </c>
      <c r="S20" s="93">
        <v>0.875</v>
      </c>
      <c r="T20" s="65" t="str">
        <f>IF(100*U12+V12&gt;100*U13+V13,T12,IF(100*U12+V12&lt;100*U13+V13,T13,"-"))</f>
        <v>-</v>
      </c>
      <c r="U20" s="6"/>
      <c r="V20" s="7"/>
      <c r="AL20" s="12" t="str">
        <f>D22</f>
        <v>Avustralya</v>
      </c>
      <c r="AM20" s="12" t="str">
        <f>I22</f>
        <v>Japonya</v>
      </c>
      <c r="AN20" s="12" t="str">
        <f>D23</f>
        <v>Galler</v>
      </c>
      <c r="AO20" s="12" t="str">
        <f>I23</f>
        <v>Kanada</v>
      </c>
      <c r="AP20" s="12" t="str">
        <f>I24</f>
        <v>Fiji</v>
      </c>
      <c r="AR20" s="12" t="str">
        <f>AL20</f>
        <v>Avustralya</v>
      </c>
      <c r="AS20" s="12" t="str">
        <f>AM20</f>
        <v>Japonya</v>
      </c>
      <c r="AT20" s="12" t="str">
        <f>AN20</f>
        <v>Galler</v>
      </c>
      <c r="AU20" s="12" t="str">
        <f>AO20</f>
        <v>Kanada</v>
      </c>
      <c r="AV20" s="12" t="str">
        <f>AP20</f>
        <v>Fiji</v>
      </c>
      <c r="AX20" s="12" t="str">
        <f>AR20</f>
        <v>Avustralya</v>
      </c>
      <c r="AY20" s="12" t="str">
        <f>AS20</f>
        <v>Japonya</v>
      </c>
      <c r="AZ20" s="12" t="str">
        <f>AT20</f>
        <v>Galler</v>
      </c>
      <c r="BA20" s="12" t="str">
        <f>AU20</f>
        <v>Kanada</v>
      </c>
      <c r="BB20" s="12" t="str">
        <f>AV20</f>
        <v>Fiji</v>
      </c>
      <c r="BD20" s="12" t="str">
        <f>AX20</f>
        <v>Avustralya</v>
      </c>
      <c r="BE20" s="12" t="str">
        <f>AY20</f>
        <v>Japonya</v>
      </c>
      <c r="BF20" s="12" t="str">
        <f>AZ20</f>
        <v>Galler</v>
      </c>
      <c r="BG20" s="12" t="str">
        <f>BA20</f>
        <v>Kanada</v>
      </c>
      <c r="BH20" s="12" t="str">
        <f>BB20</f>
        <v>Fiji</v>
      </c>
      <c r="BJ20" s="12" t="str">
        <f>BD20</f>
        <v>Avustralya</v>
      </c>
      <c r="BK20" s="12" t="str">
        <f>BE20</f>
        <v>Japonya</v>
      </c>
      <c r="BL20" s="12" t="str">
        <f>BF20</f>
        <v>Galler</v>
      </c>
      <c r="BM20" s="12" t="str">
        <f>BG20</f>
        <v>Kanada</v>
      </c>
      <c r="BN20" s="12" t="str">
        <f>BH20</f>
        <v>Fiji</v>
      </c>
      <c r="BP20" s="12" t="str">
        <f>BJ20</f>
        <v>Avustralya</v>
      </c>
      <c r="BQ20" s="12" t="str">
        <f>BK20</f>
        <v>Japonya</v>
      </c>
      <c r="BR20" s="12" t="str">
        <f>BL20</f>
        <v>Galler</v>
      </c>
      <c r="BS20" s="12" t="str">
        <f>BM20</f>
        <v>Kanada</v>
      </c>
      <c r="BT20" s="12" t="str">
        <f>BN20</f>
        <v>Fiji</v>
      </c>
      <c r="BX20" s="12" t="str">
        <f>BP20</f>
        <v>Avustralya</v>
      </c>
      <c r="BY20" s="12" t="str">
        <f>BQ20</f>
        <v>Japonya</v>
      </c>
      <c r="BZ20" s="12" t="str">
        <f>BR20</f>
        <v>Galler</v>
      </c>
      <c r="CA20" s="12" t="str">
        <f>BS20</f>
        <v>Kanada</v>
      </c>
      <c r="CB20" s="12" t="str">
        <f>BT20</f>
        <v>Fiji</v>
      </c>
      <c r="CF20" s="12" t="str">
        <f>BX20</f>
        <v>Avustralya</v>
      </c>
      <c r="CG20" s="12" t="str">
        <f>BY20</f>
        <v>Japonya</v>
      </c>
      <c r="CH20" s="12" t="str">
        <f>BZ20</f>
        <v>Galler</v>
      </c>
      <c r="CI20" s="12" t="str">
        <f>CA20</f>
        <v>Kanada</v>
      </c>
      <c r="CJ20" s="12" t="str">
        <f>CB20</f>
        <v>Fiji</v>
      </c>
      <c r="CN20" s="12" t="str">
        <f>CF20</f>
        <v>Avustralya</v>
      </c>
      <c r="CO20" s="12" t="str">
        <f>CG20</f>
        <v>Japonya</v>
      </c>
      <c r="CP20" s="12" t="str">
        <f>CH20</f>
        <v>Galler</v>
      </c>
      <c r="CQ20" s="12" t="str">
        <f>CI20</f>
        <v>Kanada</v>
      </c>
      <c r="CR20" s="12" t="str">
        <f>CJ20</f>
        <v>Fiji</v>
      </c>
      <c r="CV20" s="12" t="str">
        <f>CN20</f>
        <v>Avustralya</v>
      </c>
      <c r="CW20" s="12" t="str">
        <f>CO20</f>
        <v>Japonya</v>
      </c>
      <c r="CX20" s="12" t="str">
        <f>CP20</f>
        <v>Galler</v>
      </c>
      <c r="CY20" s="12" t="str">
        <f>CQ20</f>
        <v>Kanada</v>
      </c>
      <c r="CZ20" s="12" t="str">
        <f>CR20</f>
        <v>Fiji</v>
      </c>
      <c r="DD20" s="12" t="str">
        <f>CV20</f>
        <v>Avustralya</v>
      </c>
      <c r="DE20" s="12" t="str">
        <f>CW20</f>
        <v>Japonya</v>
      </c>
      <c r="DF20" s="12" t="str">
        <f>CX20</f>
        <v>Galler</v>
      </c>
      <c r="DG20" s="12" t="str">
        <f>CY20</f>
        <v>Kanada</v>
      </c>
      <c r="DH20" s="12" t="str">
        <f>CZ20</f>
        <v>Fiji</v>
      </c>
    </row>
    <row r="21" spans="2:112">
      <c r="B21" s="51"/>
      <c r="C21" s="52"/>
      <c r="D21" s="53"/>
      <c r="E21" s="36" t="s">
        <v>3</v>
      </c>
      <c r="F21" s="100" t="s">
        <v>38</v>
      </c>
      <c r="G21" s="100"/>
      <c r="H21" s="36" t="s">
        <v>3</v>
      </c>
      <c r="I21" s="54"/>
      <c r="K21" s="71" t="s">
        <v>36</v>
      </c>
      <c r="L21" s="72" t="s">
        <v>4</v>
      </c>
      <c r="M21" s="73" t="s">
        <v>10</v>
      </c>
      <c r="N21" s="73" t="s">
        <v>11</v>
      </c>
      <c r="O21" s="74" t="s">
        <v>37</v>
      </c>
      <c r="P21" s="79" t="s">
        <v>14</v>
      </c>
      <c r="R21" s="96"/>
      <c r="S21" s="94"/>
      <c r="T21" s="65" t="str">
        <f>IF(100*U14+V14&gt;100*U15+V15,T14,IF(100*U14+V14&lt;100*U15+V15,T15,"-"))</f>
        <v>-</v>
      </c>
      <c r="U21" s="8"/>
      <c r="V21" s="7"/>
      <c r="AK21" s="12" t="s">
        <v>52</v>
      </c>
      <c r="AQ21" s="12" t="s">
        <v>53</v>
      </c>
      <c r="AW21" s="12" t="s">
        <v>54</v>
      </c>
      <c r="BC21" s="12" t="s">
        <v>55</v>
      </c>
      <c r="BI21" s="12" t="s">
        <v>56</v>
      </c>
      <c r="BO21" s="12" t="s">
        <v>57</v>
      </c>
      <c r="BX21" s="12">
        <f>SUM(AL22:AL31)+SUM(AR22:AR31)</f>
        <v>0</v>
      </c>
      <c r="BY21" s="12">
        <f>SUM(AM22:AM31)+SUM(AS22:AS31)</f>
        <v>0</v>
      </c>
      <c r="BZ21" s="12">
        <f>SUM(AN22:AN31)+SUM(AT22:AT31)</f>
        <v>0</v>
      </c>
      <c r="CA21" s="12">
        <f>SUM(AO22:AO31)+SUM(AU22:AU31)</f>
        <v>0</v>
      </c>
      <c r="CB21" s="12">
        <f>SUM(AP22:AP31)+SUM(AV22:AV31)</f>
        <v>0</v>
      </c>
      <c r="CM21" s="12" t="s">
        <v>58</v>
      </c>
      <c r="CU21" s="12" t="s">
        <v>59</v>
      </c>
      <c r="DC21" s="12" t="s">
        <v>60</v>
      </c>
    </row>
    <row r="22" spans="2:112" ht="12.75">
      <c r="B22" s="83">
        <v>39333</v>
      </c>
      <c r="C22" s="38">
        <v>0.65625</v>
      </c>
      <c r="D22" s="39" t="s">
        <v>22</v>
      </c>
      <c r="E22" s="3"/>
      <c r="F22" s="10"/>
      <c r="G22" s="10"/>
      <c r="H22" s="3"/>
      <c r="I22" s="40" t="s">
        <v>24</v>
      </c>
      <c r="K22" s="75" t="s">
        <v>23</v>
      </c>
      <c r="L22" s="76">
        <v>0</v>
      </c>
      <c r="M22" s="76">
        <v>0</v>
      </c>
      <c r="N22" s="76">
        <v>0</v>
      </c>
      <c r="O22" s="76">
        <v>0</v>
      </c>
      <c r="P22" s="80">
        <v>0</v>
      </c>
      <c r="R22" s="55"/>
      <c r="S22" s="55"/>
      <c r="T22" s="55"/>
      <c r="U22" s="55"/>
      <c r="V22" s="55"/>
      <c r="AL22" s="12">
        <f t="shared" ref="AL22:AP31" si="9">IF(OR($F22="-",TRIM($F22)=""),0,IF(AND($D22=AL$20,$F22&gt;$G22),$AM$1,IF(AND($D22=AL$20,$F22=$G22),$AM$2,$AM$3)))+IF(LEN(TRIM($E22))=0,0,IF($D22=AL$20,$AM$4,0))+CV22</f>
        <v>0</v>
      </c>
      <c r="AM22" s="12">
        <f t="shared" si="9"/>
        <v>0</v>
      </c>
      <c r="AN22" s="12">
        <f t="shared" si="9"/>
        <v>0</v>
      </c>
      <c r="AO22" s="12">
        <f t="shared" si="9"/>
        <v>0</v>
      </c>
      <c r="AP22" s="12">
        <f t="shared" si="9"/>
        <v>0</v>
      </c>
      <c r="AR22" s="12">
        <f t="shared" ref="AR22:AV31" si="10">IF(OR($F22="-",TRIM($F22)=""),0,IF(AND($I22=AR$20,$G22&gt;$F22),$AM$1,IF(AND($I22=AR$20,$F22=$G22),$AM$2,$AM$3)))+IF(LEN(TRIM($H22))=0,0,IF($I22=AR$20,$AM$4,0))+DD22</f>
        <v>0</v>
      </c>
      <c r="AS22" s="12">
        <f t="shared" si="10"/>
        <v>0</v>
      </c>
      <c r="AT22" s="12">
        <f t="shared" si="10"/>
        <v>0</v>
      </c>
      <c r="AU22" s="12">
        <f t="shared" si="10"/>
        <v>0</v>
      </c>
      <c r="AV22" s="12">
        <f t="shared" si="10"/>
        <v>0</v>
      </c>
      <c r="AX22" s="12">
        <f t="shared" ref="AX22:BB31" si="11">IF($D22=AX$20,$F22,0)</f>
        <v>0</v>
      </c>
      <c r="AY22" s="12">
        <f t="shared" si="11"/>
        <v>0</v>
      </c>
      <c r="AZ22" s="12">
        <f t="shared" si="11"/>
        <v>0</v>
      </c>
      <c r="BA22" s="12">
        <f t="shared" si="11"/>
        <v>0</v>
      </c>
      <c r="BB22" s="12">
        <f t="shared" si="11"/>
        <v>0</v>
      </c>
      <c r="BD22" s="12">
        <f t="shared" ref="BD22:BH31" si="12">IF($I22=BD$20,$G22,0)</f>
        <v>0</v>
      </c>
      <c r="BE22" s="12">
        <f t="shared" si="12"/>
        <v>0</v>
      </c>
      <c r="BF22" s="12">
        <f t="shared" si="12"/>
        <v>0</v>
      </c>
      <c r="BG22" s="12">
        <f t="shared" si="12"/>
        <v>0</v>
      </c>
      <c r="BH22" s="12">
        <f t="shared" si="12"/>
        <v>0</v>
      </c>
      <c r="BJ22" s="12">
        <f t="shared" ref="BJ22:BN31" si="13">IF($D22=BJ$20,$G22,0)</f>
        <v>0</v>
      </c>
      <c r="BK22" s="12">
        <f t="shared" si="13"/>
        <v>0</v>
      </c>
      <c r="BL22" s="12">
        <f t="shared" si="13"/>
        <v>0</v>
      </c>
      <c r="BM22" s="12">
        <f t="shared" si="13"/>
        <v>0</v>
      </c>
      <c r="BN22" s="12">
        <f t="shared" si="13"/>
        <v>0</v>
      </c>
      <c r="BP22" s="12">
        <f t="shared" ref="BP22:BT31" si="14">IF($I22=BP$20,$F22,0)</f>
        <v>0</v>
      </c>
      <c r="BQ22" s="12">
        <f t="shared" si="14"/>
        <v>0</v>
      </c>
      <c r="BR22" s="12">
        <f t="shared" si="14"/>
        <v>0</v>
      </c>
      <c r="BS22" s="12">
        <f t="shared" si="14"/>
        <v>0</v>
      </c>
      <c r="BT22" s="12">
        <f t="shared" si="14"/>
        <v>0</v>
      </c>
      <c r="BV22" s="12" t="str">
        <f>BX20</f>
        <v>Avustralya</v>
      </c>
      <c r="BW22" s="12">
        <f>BX21</f>
        <v>0</v>
      </c>
      <c r="BX22" s="12">
        <v>0</v>
      </c>
      <c r="BY22" s="12">
        <f>IF($BW22=BY$21,1,0)</f>
        <v>1</v>
      </c>
      <c r="BZ22" s="12">
        <f>IF($BW22=BZ$21,1,0)</f>
        <v>1</v>
      </c>
      <c r="CA22" s="12">
        <f>IF($BW22=CA$21,1,0)</f>
        <v>1</v>
      </c>
      <c r="CB22" s="12">
        <f>IF($BW22=CB$21,1,0)</f>
        <v>1</v>
      </c>
      <c r="CD22" s="12" t="str">
        <f>CF20</f>
        <v>Avustralya</v>
      </c>
      <c r="CF22" s="12">
        <v>0</v>
      </c>
      <c r="CG22" s="12">
        <f>IF(F22&gt;G22,1,0)</f>
        <v>0</v>
      </c>
      <c r="CH22" s="12">
        <f>IF(F25&gt;G25,1,0)</f>
        <v>0</v>
      </c>
      <c r="CI22" s="12">
        <f>IF(F30&gt;G30,1,0)</f>
        <v>0</v>
      </c>
      <c r="CJ22" s="12">
        <f>IF(F28&gt;G28,1,0)</f>
        <v>0</v>
      </c>
      <c r="CL22" s="12" t="str">
        <f>CN20</f>
        <v>Avustralya</v>
      </c>
      <c r="CM22" s="12">
        <f>SUM(CN22:CR22)</f>
        <v>0</v>
      </c>
      <c r="CN22" s="12">
        <f t="shared" ref="CN22:CR26" si="15">BX22*CF22</f>
        <v>0</v>
      </c>
      <c r="CO22" s="12">
        <f t="shared" si="15"/>
        <v>0</v>
      </c>
      <c r="CP22" s="12">
        <f t="shared" si="15"/>
        <v>0</v>
      </c>
      <c r="CQ22" s="12">
        <f t="shared" si="15"/>
        <v>0</v>
      </c>
      <c r="CR22" s="12">
        <f t="shared" si="15"/>
        <v>0</v>
      </c>
      <c r="CV22" s="12">
        <f t="shared" ref="CV22:CZ31" si="16">IF(OR($F22="-",TRIM($F22)=""),0,IF(AND($D22=CV$20,$F22&lt;$G22,$G22-$F22&lt;8),$AM$5,0))</f>
        <v>0</v>
      </c>
      <c r="CW22" s="12">
        <f t="shared" si="16"/>
        <v>0</v>
      </c>
      <c r="CX22" s="12">
        <f t="shared" si="16"/>
        <v>0</v>
      </c>
      <c r="CY22" s="12">
        <f t="shared" si="16"/>
        <v>0</v>
      </c>
      <c r="CZ22" s="12">
        <f t="shared" si="16"/>
        <v>0</v>
      </c>
      <c r="DD22" s="12">
        <f t="shared" ref="DD22:DH31" si="17">IF(OR($G22="-",TRIM($G22)=""),0,IF(AND($I22=DD$20,$G22&lt;$F22,$F22-$G22&lt;8),$AM$5,0))</f>
        <v>0</v>
      </c>
      <c r="DE22" s="12">
        <f t="shared" si="17"/>
        <v>0</v>
      </c>
      <c r="DF22" s="12">
        <f t="shared" si="17"/>
        <v>0</v>
      </c>
      <c r="DG22" s="12">
        <f t="shared" si="17"/>
        <v>0</v>
      </c>
      <c r="DH22" s="12">
        <f t="shared" si="17"/>
        <v>0</v>
      </c>
    </row>
    <row r="23" spans="2:112" ht="12.75">
      <c r="B23" s="83">
        <v>39334</v>
      </c>
      <c r="C23" s="38">
        <v>0.58333333333333337</v>
      </c>
      <c r="D23" s="39" t="s">
        <v>23</v>
      </c>
      <c r="E23" s="5"/>
      <c r="F23" s="10"/>
      <c r="G23" s="10"/>
      <c r="H23" s="5"/>
      <c r="I23" s="40" t="s">
        <v>25</v>
      </c>
      <c r="K23" s="75" t="s">
        <v>8</v>
      </c>
      <c r="L23" s="76">
        <v>0</v>
      </c>
      <c r="M23" s="76">
        <v>0</v>
      </c>
      <c r="N23" s="76">
        <v>0</v>
      </c>
      <c r="O23" s="76">
        <v>0</v>
      </c>
      <c r="P23" s="80">
        <v>0</v>
      </c>
      <c r="R23" s="97" t="s">
        <v>41</v>
      </c>
      <c r="S23" s="98"/>
      <c r="T23" s="98"/>
      <c r="U23" s="99"/>
      <c r="V23" s="56" t="s">
        <v>0</v>
      </c>
      <c r="X23" s="97" t="s">
        <v>43</v>
      </c>
      <c r="Y23" s="98"/>
      <c r="Z23" s="98"/>
      <c r="AA23" s="99"/>
      <c r="AB23" s="56" t="s">
        <v>0</v>
      </c>
      <c r="AL23" s="12">
        <f t="shared" si="9"/>
        <v>0</v>
      </c>
      <c r="AM23" s="12">
        <f t="shared" si="9"/>
        <v>0</v>
      </c>
      <c r="AN23" s="12">
        <f t="shared" si="9"/>
        <v>0</v>
      </c>
      <c r="AO23" s="12">
        <f t="shared" si="9"/>
        <v>0</v>
      </c>
      <c r="AP23" s="12">
        <f t="shared" si="9"/>
        <v>0</v>
      </c>
      <c r="AR23" s="12">
        <f t="shared" si="10"/>
        <v>0</v>
      </c>
      <c r="AS23" s="12">
        <f t="shared" si="10"/>
        <v>0</v>
      </c>
      <c r="AT23" s="12">
        <f t="shared" si="10"/>
        <v>0</v>
      </c>
      <c r="AU23" s="12">
        <f t="shared" si="10"/>
        <v>0</v>
      </c>
      <c r="AV23" s="12">
        <f t="shared" si="10"/>
        <v>0</v>
      </c>
      <c r="AX23" s="12">
        <f t="shared" si="11"/>
        <v>0</v>
      </c>
      <c r="AY23" s="12">
        <f t="shared" si="11"/>
        <v>0</v>
      </c>
      <c r="AZ23" s="12">
        <f t="shared" si="11"/>
        <v>0</v>
      </c>
      <c r="BA23" s="12">
        <f t="shared" si="11"/>
        <v>0</v>
      </c>
      <c r="BB23" s="12">
        <f t="shared" si="11"/>
        <v>0</v>
      </c>
      <c r="BD23" s="12">
        <f t="shared" si="12"/>
        <v>0</v>
      </c>
      <c r="BE23" s="12">
        <f t="shared" si="12"/>
        <v>0</v>
      </c>
      <c r="BF23" s="12">
        <f t="shared" si="12"/>
        <v>0</v>
      </c>
      <c r="BG23" s="12">
        <f t="shared" si="12"/>
        <v>0</v>
      </c>
      <c r="BH23" s="12">
        <f t="shared" si="12"/>
        <v>0</v>
      </c>
      <c r="BJ23" s="12">
        <f t="shared" si="13"/>
        <v>0</v>
      </c>
      <c r="BK23" s="12">
        <f t="shared" si="13"/>
        <v>0</v>
      </c>
      <c r="BL23" s="12">
        <f t="shared" si="13"/>
        <v>0</v>
      </c>
      <c r="BM23" s="12">
        <f t="shared" si="13"/>
        <v>0</v>
      </c>
      <c r="BN23" s="12">
        <f t="shared" si="13"/>
        <v>0</v>
      </c>
      <c r="BP23" s="12">
        <f t="shared" si="14"/>
        <v>0</v>
      </c>
      <c r="BQ23" s="12">
        <f t="shared" si="14"/>
        <v>0</v>
      </c>
      <c r="BR23" s="12">
        <f t="shared" si="14"/>
        <v>0</v>
      </c>
      <c r="BS23" s="12">
        <f t="shared" si="14"/>
        <v>0</v>
      </c>
      <c r="BT23" s="12">
        <f t="shared" si="14"/>
        <v>0</v>
      </c>
      <c r="BV23" s="12" t="str">
        <f>BY20</f>
        <v>Japonya</v>
      </c>
      <c r="BW23" s="12">
        <f>BY21</f>
        <v>0</v>
      </c>
      <c r="BX23" s="12">
        <f>IF($BW23=BX$21,1,0)</f>
        <v>1</v>
      </c>
      <c r="BY23" s="12">
        <v>0</v>
      </c>
      <c r="BZ23" s="12">
        <f>IF($BW23=BZ$21,1,0)</f>
        <v>1</v>
      </c>
      <c r="CA23" s="12">
        <f>IF($BW23=CA$21,1,0)</f>
        <v>1</v>
      </c>
      <c r="CB23" s="12">
        <f>IF($BW23=CB$21,1,0)</f>
        <v>1</v>
      </c>
      <c r="CD23" s="12" t="str">
        <f>CG20</f>
        <v>Japonya</v>
      </c>
      <c r="CF23" s="12">
        <f>IF(F22&lt;G22,1,0)</f>
        <v>0</v>
      </c>
      <c r="CG23" s="12">
        <v>0</v>
      </c>
      <c r="CH23" s="12">
        <f>IF(G27&gt;F27,1,0)</f>
        <v>0</v>
      </c>
      <c r="CI23" s="12">
        <f>IF(G29&gt;F29,1,0)</f>
        <v>0</v>
      </c>
      <c r="CJ23" s="12">
        <f>IF(F24&gt;G24,1,0)</f>
        <v>0</v>
      </c>
      <c r="CL23" s="12" t="str">
        <f>CO20</f>
        <v>Japonya</v>
      </c>
      <c r="CM23" s="12">
        <f>SUM(CN23:CR23)</f>
        <v>0</v>
      </c>
      <c r="CN23" s="12">
        <f t="shared" si="15"/>
        <v>0</v>
      </c>
      <c r="CO23" s="12">
        <f t="shared" si="15"/>
        <v>0</v>
      </c>
      <c r="CP23" s="12">
        <f t="shared" si="15"/>
        <v>0</v>
      </c>
      <c r="CQ23" s="12">
        <f t="shared" si="15"/>
        <v>0</v>
      </c>
      <c r="CR23" s="12">
        <f t="shared" si="15"/>
        <v>0</v>
      </c>
      <c r="CV23" s="12">
        <f t="shared" si="16"/>
        <v>0</v>
      </c>
      <c r="CW23" s="12">
        <f t="shared" si="16"/>
        <v>0</v>
      </c>
      <c r="CX23" s="12">
        <f t="shared" si="16"/>
        <v>0</v>
      </c>
      <c r="CY23" s="12">
        <f t="shared" si="16"/>
        <v>0</v>
      </c>
      <c r="CZ23" s="12">
        <f t="shared" si="16"/>
        <v>0</v>
      </c>
      <c r="DD23" s="12">
        <f t="shared" si="17"/>
        <v>0</v>
      </c>
      <c r="DE23" s="12">
        <f t="shared" si="17"/>
        <v>0</v>
      </c>
      <c r="DF23" s="12">
        <f t="shared" si="17"/>
        <v>0</v>
      </c>
      <c r="DG23" s="12">
        <f t="shared" si="17"/>
        <v>0</v>
      </c>
      <c r="DH23" s="12">
        <f t="shared" si="17"/>
        <v>0</v>
      </c>
    </row>
    <row r="24" spans="2:112" ht="12.75">
      <c r="B24" s="83">
        <v>39337</v>
      </c>
      <c r="C24" s="38">
        <v>0.75</v>
      </c>
      <c r="D24" s="39" t="str">
        <f>I22</f>
        <v>Japonya</v>
      </c>
      <c r="E24" s="5"/>
      <c r="F24" s="10"/>
      <c r="G24" s="10"/>
      <c r="H24" s="5"/>
      <c r="I24" s="40" t="s">
        <v>8</v>
      </c>
      <c r="K24" s="75" t="s">
        <v>25</v>
      </c>
      <c r="L24" s="76">
        <v>0</v>
      </c>
      <c r="M24" s="76">
        <v>0</v>
      </c>
      <c r="N24" s="76">
        <v>0</v>
      </c>
      <c r="O24" s="76">
        <v>0</v>
      </c>
      <c r="P24" s="80">
        <v>0</v>
      </c>
      <c r="R24" s="95">
        <v>39375</v>
      </c>
      <c r="S24" s="93">
        <v>0.875</v>
      </c>
      <c r="T24" s="62" t="str">
        <f>IF(100*U18+V18&gt;100*U19+V19,T18,IF(100*U18+V18&lt;100*U19+V19,T19,"-"))</f>
        <v>-</v>
      </c>
      <c r="U24" s="1"/>
      <c r="V24" s="2"/>
      <c r="X24" s="95">
        <v>39374</v>
      </c>
      <c r="Y24" s="93">
        <v>0.875</v>
      </c>
      <c r="Z24" s="16" t="str">
        <f>IF(100*U18+V18&gt;100*U19+V19,T19,IF(100*U18+V18&lt;100*U19+V19,T18,"-"))</f>
        <v>-</v>
      </c>
      <c r="AA24" s="9"/>
      <c r="AB24" s="2"/>
      <c r="AL24" s="12">
        <f t="shared" si="9"/>
        <v>0</v>
      </c>
      <c r="AM24" s="12">
        <f t="shared" si="9"/>
        <v>0</v>
      </c>
      <c r="AN24" s="12">
        <f t="shared" si="9"/>
        <v>0</v>
      </c>
      <c r="AO24" s="12">
        <f t="shared" si="9"/>
        <v>0</v>
      </c>
      <c r="AP24" s="12">
        <f t="shared" si="9"/>
        <v>0</v>
      </c>
      <c r="AR24" s="12">
        <f t="shared" si="10"/>
        <v>0</v>
      </c>
      <c r="AS24" s="12">
        <f t="shared" si="10"/>
        <v>0</v>
      </c>
      <c r="AT24" s="12">
        <f t="shared" si="10"/>
        <v>0</v>
      </c>
      <c r="AU24" s="12">
        <f t="shared" si="10"/>
        <v>0</v>
      </c>
      <c r="AV24" s="12">
        <f t="shared" si="10"/>
        <v>0</v>
      </c>
      <c r="AX24" s="12">
        <f t="shared" si="11"/>
        <v>0</v>
      </c>
      <c r="AY24" s="12">
        <f t="shared" si="11"/>
        <v>0</v>
      </c>
      <c r="AZ24" s="12">
        <f t="shared" si="11"/>
        <v>0</v>
      </c>
      <c r="BA24" s="12">
        <f t="shared" si="11"/>
        <v>0</v>
      </c>
      <c r="BB24" s="12">
        <f t="shared" si="11"/>
        <v>0</v>
      </c>
      <c r="BD24" s="12">
        <f t="shared" si="12"/>
        <v>0</v>
      </c>
      <c r="BE24" s="12">
        <f t="shared" si="12"/>
        <v>0</v>
      </c>
      <c r="BF24" s="12">
        <f t="shared" si="12"/>
        <v>0</v>
      </c>
      <c r="BG24" s="12">
        <f t="shared" si="12"/>
        <v>0</v>
      </c>
      <c r="BH24" s="12">
        <f t="shared" si="12"/>
        <v>0</v>
      </c>
      <c r="BJ24" s="12">
        <f t="shared" si="13"/>
        <v>0</v>
      </c>
      <c r="BK24" s="12">
        <f t="shared" si="13"/>
        <v>0</v>
      </c>
      <c r="BL24" s="12">
        <f t="shared" si="13"/>
        <v>0</v>
      </c>
      <c r="BM24" s="12">
        <f t="shared" si="13"/>
        <v>0</v>
      </c>
      <c r="BN24" s="12">
        <f t="shared" si="13"/>
        <v>0</v>
      </c>
      <c r="BP24" s="12">
        <f t="shared" si="14"/>
        <v>0</v>
      </c>
      <c r="BQ24" s="12">
        <f t="shared" si="14"/>
        <v>0</v>
      </c>
      <c r="BR24" s="12">
        <f t="shared" si="14"/>
        <v>0</v>
      </c>
      <c r="BS24" s="12">
        <f t="shared" si="14"/>
        <v>0</v>
      </c>
      <c r="BT24" s="12">
        <f t="shared" si="14"/>
        <v>0</v>
      </c>
      <c r="BV24" s="12" t="str">
        <f>BZ20</f>
        <v>Galler</v>
      </c>
      <c r="BW24" s="12">
        <f>BZ21</f>
        <v>0</v>
      </c>
      <c r="BX24" s="12">
        <f>IF($BW24=BX$21,1,0)</f>
        <v>1</v>
      </c>
      <c r="BY24" s="12">
        <f>IF($BW24=BY$21,1,0)</f>
        <v>1</v>
      </c>
      <c r="BZ24" s="12">
        <v>0</v>
      </c>
      <c r="CA24" s="12">
        <f>IF($BW24=CA$21,1,0)</f>
        <v>1</v>
      </c>
      <c r="CB24" s="12">
        <f>IF($BW24=CB$21,1,0)</f>
        <v>1</v>
      </c>
      <c r="CD24" s="12" t="str">
        <f>CH20</f>
        <v>Galler</v>
      </c>
      <c r="CF24" s="12">
        <f>IF(F25&lt;G25,1,0)</f>
        <v>0</v>
      </c>
      <c r="CG24" s="12">
        <f>IF(G27&lt;F27,1,0)</f>
        <v>0</v>
      </c>
      <c r="CH24" s="12">
        <v>0</v>
      </c>
      <c r="CI24" s="12">
        <f>IF(F23&gt;G23,1,0)</f>
        <v>0</v>
      </c>
      <c r="CJ24" s="12">
        <f>IF(F31&gt;G31,1,0)</f>
        <v>0</v>
      </c>
      <c r="CL24" s="12" t="str">
        <f>CP20</f>
        <v>Galler</v>
      </c>
      <c r="CM24" s="12">
        <f>SUM(CN24:CR24)</f>
        <v>0</v>
      </c>
      <c r="CN24" s="12">
        <f t="shared" si="15"/>
        <v>0</v>
      </c>
      <c r="CO24" s="12">
        <f t="shared" si="15"/>
        <v>0</v>
      </c>
      <c r="CP24" s="12">
        <f t="shared" si="15"/>
        <v>0</v>
      </c>
      <c r="CQ24" s="12">
        <f t="shared" si="15"/>
        <v>0</v>
      </c>
      <c r="CR24" s="12">
        <f t="shared" si="15"/>
        <v>0</v>
      </c>
      <c r="CV24" s="12">
        <f t="shared" si="16"/>
        <v>0</v>
      </c>
      <c r="CW24" s="12">
        <f t="shared" si="16"/>
        <v>0</v>
      </c>
      <c r="CX24" s="12">
        <f t="shared" si="16"/>
        <v>0</v>
      </c>
      <c r="CY24" s="12">
        <f t="shared" si="16"/>
        <v>0</v>
      </c>
      <c r="CZ24" s="12">
        <f t="shared" si="16"/>
        <v>0</v>
      </c>
      <c r="DD24" s="12">
        <f t="shared" si="17"/>
        <v>0</v>
      </c>
      <c r="DE24" s="12">
        <f t="shared" si="17"/>
        <v>0</v>
      </c>
      <c r="DF24" s="12">
        <f t="shared" si="17"/>
        <v>0</v>
      </c>
      <c r="DG24" s="12">
        <f t="shared" si="17"/>
        <v>0</v>
      </c>
      <c r="DH24" s="12">
        <f t="shared" si="17"/>
        <v>0</v>
      </c>
    </row>
    <row r="25" spans="2:112" ht="12.75">
      <c r="B25" s="83">
        <v>39340</v>
      </c>
      <c r="C25" s="38">
        <v>0.58333333333333337</v>
      </c>
      <c r="D25" s="39" t="str">
        <f>D22</f>
        <v>Avustralya</v>
      </c>
      <c r="E25" s="5"/>
      <c r="F25" s="10"/>
      <c r="G25" s="10"/>
      <c r="H25" s="5"/>
      <c r="I25" s="40" t="str">
        <f>D23</f>
        <v>Galler</v>
      </c>
      <c r="K25" s="75" t="s">
        <v>22</v>
      </c>
      <c r="L25" s="76">
        <v>0</v>
      </c>
      <c r="M25" s="76">
        <v>0</v>
      </c>
      <c r="N25" s="76">
        <v>0</v>
      </c>
      <c r="O25" s="76">
        <v>0</v>
      </c>
      <c r="P25" s="80">
        <v>0</v>
      </c>
      <c r="R25" s="96"/>
      <c r="S25" s="94"/>
      <c r="T25" s="62" t="str">
        <f>IF(100*U20+V20&gt;100*U21+V21,T20,IF(100*U20+V20&lt;100*U21+V21,T21,"-"))</f>
        <v>-</v>
      </c>
      <c r="U25" s="4"/>
      <c r="V25" s="2"/>
      <c r="X25" s="96"/>
      <c r="Y25" s="94"/>
      <c r="Z25" s="16" t="str">
        <f>IF(100*U20+V20&gt;100*U21+V21,T21,IF(100*U20+V20&lt;100*U21+V21,T20,"-"))</f>
        <v>-</v>
      </c>
      <c r="AA25" s="4"/>
      <c r="AB25" s="2"/>
      <c r="AL25" s="12">
        <f t="shared" si="9"/>
        <v>0</v>
      </c>
      <c r="AM25" s="12">
        <f t="shared" si="9"/>
        <v>0</v>
      </c>
      <c r="AN25" s="12">
        <f t="shared" si="9"/>
        <v>0</v>
      </c>
      <c r="AO25" s="12">
        <f t="shared" si="9"/>
        <v>0</v>
      </c>
      <c r="AP25" s="12">
        <f t="shared" si="9"/>
        <v>0</v>
      </c>
      <c r="AR25" s="12">
        <f t="shared" si="10"/>
        <v>0</v>
      </c>
      <c r="AS25" s="12">
        <f t="shared" si="10"/>
        <v>0</v>
      </c>
      <c r="AT25" s="12">
        <f t="shared" si="10"/>
        <v>0</v>
      </c>
      <c r="AU25" s="12">
        <f t="shared" si="10"/>
        <v>0</v>
      </c>
      <c r="AV25" s="12">
        <f t="shared" si="10"/>
        <v>0</v>
      </c>
      <c r="AX25" s="12">
        <f t="shared" si="11"/>
        <v>0</v>
      </c>
      <c r="AY25" s="12">
        <f t="shared" si="11"/>
        <v>0</v>
      </c>
      <c r="AZ25" s="12">
        <f t="shared" si="11"/>
        <v>0</v>
      </c>
      <c r="BA25" s="12">
        <f t="shared" si="11"/>
        <v>0</v>
      </c>
      <c r="BB25" s="12">
        <f t="shared" si="11"/>
        <v>0</v>
      </c>
      <c r="BD25" s="12">
        <f t="shared" si="12"/>
        <v>0</v>
      </c>
      <c r="BE25" s="12">
        <f t="shared" si="12"/>
        <v>0</v>
      </c>
      <c r="BF25" s="12">
        <f t="shared" si="12"/>
        <v>0</v>
      </c>
      <c r="BG25" s="12">
        <f t="shared" si="12"/>
        <v>0</v>
      </c>
      <c r="BH25" s="12">
        <f t="shared" si="12"/>
        <v>0</v>
      </c>
      <c r="BJ25" s="12">
        <f t="shared" si="13"/>
        <v>0</v>
      </c>
      <c r="BK25" s="12">
        <f t="shared" si="13"/>
        <v>0</v>
      </c>
      <c r="BL25" s="12">
        <f t="shared" si="13"/>
        <v>0</v>
      </c>
      <c r="BM25" s="12">
        <f t="shared" si="13"/>
        <v>0</v>
      </c>
      <c r="BN25" s="12">
        <f t="shared" si="13"/>
        <v>0</v>
      </c>
      <c r="BP25" s="12">
        <f t="shared" si="14"/>
        <v>0</v>
      </c>
      <c r="BQ25" s="12">
        <f t="shared" si="14"/>
        <v>0</v>
      </c>
      <c r="BR25" s="12">
        <f t="shared" si="14"/>
        <v>0</v>
      </c>
      <c r="BS25" s="12">
        <f t="shared" si="14"/>
        <v>0</v>
      </c>
      <c r="BT25" s="12">
        <f t="shared" si="14"/>
        <v>0</v>
      </c>
      <c r="BV25" s="12" t="str">
        <f>CA20</f>
        <v>Kanada</v>
      </c>
      <c r="BW25" s="12">
        <f>CA21</f>
        <v>0</v>
      </c>
      <c r="BX25" s="12">
        <f>IF($BW25=BX$21,1,0)</f>
        <v>1</v>
      </c>
      <c r="BY25" s="12">
        <f>IF($BW25=BY$21,1,0)</f>
        <v>1</v>
      </c>
      <c r="BZ25" s="12">
        <f>IF($BW25=BZ$21,1,0)</f>
        <v>1</v>
      </c>
      <c r="CA25" s="12">
        <v>0</v>
      </c>
      <c r="CB25" s="12">
        <f>IF($BW25=CB$21,1,0)</f>
        <v>1</v>
      </c>
      <c r="CD25" s="12" t="str">
        <f>CI20</f>
        <v>Kanada</v>
      </c>
      <c r="CF25" s="12">
        <f>IF(F30&lt;G30,1,0)</f>
        <v>0</v>
      </c>
      <c r="CG25" s="12">
        <f>IF(G29&lt;F29,1,0)</f>
        <v>0</v>
      </c>
      <c r="CH25" s="12">
        <f>IF(F23&lt;G23,1,0)</f>
        <v>0</v>
      </c>
      <c r="CI25" s="12">
        <v>0</v>
      </c>
      <c r="CJ25" s="12">
        <f>IF(F26&gt;G26,1,0)</f>
        <v>0</v>
      </c>
      <c r="CL25" s="12" t="str">
        <f>CQ20</f>
        <v>Kanada</v>
      </c>
      <c r="CM25" s="12">
        <f>SUM(CN25:CR25)</f>
        <v>0</v>
      </c>
      <c r="CN25" s="12">
        <f t="shared" si="15"/>
        <v>0</v>
      </c>
      <c r="CO25" s="12">
        <f t="shared" si="15"/>
        <v>0</v>
      </c>
      <c r="CP25" s="12">
        <f t="shared" si="15"/>
        <v>0</v>
      </c>
      <c r="CQ25" s="12">
        <f t="shared" si="15"/>
        <v>0</v>
      </c>
      <c r="CR25" s="12">
        <f t="shared" si="15"/>
        <v>0</v>
      </c>
      <c r="CV25" s="12">
        <f t="shared" si="16"/>
        <v>0</v>
      </c>
      <c r="CW25" s="12">
        <f t="shared" si="16"/>
        <v>0</v>
      </c>
      <c r="CX25" s="12">
        <f t="shared" si="16"/>
        <v>0</v>
      </c>
      <c r="CY25" s="12">
        <f t="shared" si="16"/>
        <v>0</v>
      </c>
      <c r="CZ25" s="12">
        <f t="shared" si="16"/>
        <v>0</v>
      </c>
      <c r="DD25" s="12">
        <f t="shared" si="17"/>
        <v>0</v>
      </c>
      <c r="DE25" s="12">
        <f t="shared" si="17"/>
        <v>0</v>
      </c>
      <c r="DF25" s="12">
        <f t="shared" si="17"/>
        <v>0</v>
      </c>
      <c r="DG25" s="12">
        <f t="shared" si="17"/>
        <v>0</v>
      </c>
      <c r="DH25" s="12">
        <f t="shared" si="17"/>
        <v>0</v>
      </c>
    </row>
    <row r="26" spans="2:112" ht="12.75">
      <c r="B26" s="83">
        <v>39341</v>
      </c>
      <c r="C26" s="38">
        <v>0.54166666666666663</v>
      </c>
      <c r="D26" s="39" t="str">
        <f>I23</f>
        <v>Kanada</v>
      </c>
      <c r="E26" s="5"/>
      <c r="F26" s="10"/>
      <c r="G26" s="10"/>
      <c r="H26" s="5"/>
      <c r="I26" s="40" t="str">
        <f>I24</f>
        <v>Fiji</v>
      </c>
      <c r="K26" s="77" t="s">
        <v>24</v>
      </c>
      <c r="L26" s="78">
        <v>0</v>
      </c>
      <c r="M26" s="78">
        <v>0</v>
      </c>
      <c r="N26" s="78">
        <v>0</v>
      </c>
      <c r="O26" s="78">
        <v>0</v>
      </c>
      <c r="P26" s="81">
        <v>0</v>
      </c>
      <c r="AL26" s="12">
        <f t="shared" si="9"/>
        <v>0</v>
      </c>
      <c r="AM26" s="12">
        <f t="shared" si="9"/>
        <v>0</v>
      </c>
      <c r="AN26" s="12">
        <f t="shared" si="9"/>
        <v>0</v>
      </c>
      <c r="AO26" s="12">
        <f t="shared" si="9"/>
        <v>0</v>
      </c>
      <c r="AP26" s="12">
        <f t="shared" si="9"/>
        <v>0</v>
      </c>
      <c r="AR26" s="12">
        <f t="shared" si="10"/>
        <v>0</v>
      </c>
      <c r="AS26" s="12">
        <f t="shared" si="10"/>
        <v>0</v>
      </c>
      <c r="AT26" s="12">
        <f t="shared" si="10"/>
        <v>0</v>
      </c>
      <c r="AU26" s="12">
        <f t="shared" si="10"/>
        <v>0</v>
      </c>
      <c r="AV26" s="12">
        <f t="shared" si="10"/>
        <v>0</v>
      </c>
      <c r="AX26" s="12">
        <f t="shared" si="11"/>
        <v>0</v>
      </c>
      <c r="AY26" s="12">
        <f t="shared" si="11"/>
        <v>0</v>
      </c>
      <c r="AZ26" s="12">
        <f t="shared" si="11"/>
        <v>0</v>
      </c>
      <c r="BA26" s="12">
        <f t="shared" si="11"/>
        <v>0</v>
      </c>
      <c r="BB26" s="12">
        <f t="shared" si="11"/>
        <v>0</v>
      </c>
      <c r="BD26" s="12">
        <f t="shared" si="12"/>
        <v>0</v>
      </c>
      <c r="BE26" s="12">
        <f t="shared" si="12"/>
        <v>0</v>
      </c>
      <c r="BF26" s="12">
        <f t="shared" si="12"/>
        <v>0</v>
      </c>
      <c r="BG26" s="12">
        <f t="shared" si="12"/>
        <v>0</v>
      </c>
      <c r="BH26" s="12">
        <f t="shared" si="12"/>
        <v>0</v>
      </c>
      <c r="BJ26" s="12">
        <f t="shared" si="13"/>
        <v>0</v>
      </c>
      <c r="BK26" s="12">
        <f t="shared" si="13"/>
        <v>0</v>
      </c>
      <c r="BL26" s="12">
        <f t="shared" si="13"/>
        <v>0</v>
      </c>
      <c r="BM26" s="12">
        <f t="shared" si="13"/>
        <v>0</v>
      </c>
      <c r="BN26" s="12">
        <f t="shared" si="13"/>
        <v>0</v>
      </c>
      <c r="BP26" s="12">
        <f t="shared" si="14"/>
        <v>0</v>
      </c>
      <c r="BQ26" s="12">
        <f t="shared" si="14"/>
        <v>0</v>
      </c>
      <c r="BR26" s="12">
        <f t="shared" si="14"/>
        <v>0</v>
      </c>
      <c r="BS26" s="12">
        <f t="shared" si="14"/>
        <v>0</v>
      </c>
      <c r="BT26" s="12">
        <f t="shared" si="14"/>
        <v>0</v>
      </c>
      <c r="BV26" s="12" t="str">
        <f>CB20</f>
        <v>Fiji</v>
      </c>
      <c r="BW26" s="12">
        <f>CB21</f>
        <v>0</v>
      </c>
      <c r="BX26" s="12">
        <f>IF($BW26=BX$21,1,0)</f>
        <v>1</v>
      </c>
      <c r="BY26" s="12">
        <f>IF($BW26=BY$21,1,0)</f>
        <v>1</v>
      </c>
      <c r="BZ26" s="12">
        <f>IF($BW26=BZ$21,1,0)</f>
        <v>1</v>
      </c>
      <c r="CA26" s="12">
        <f>IF($BW26=CA$21,1,0)</f>
        <v>1</v>
      </c>
      <c r="CB26" s="12">
        <v>0</v>
      </c>
      <c r="CD26" s="12" t="str">
        <f>CJ20</f>
        <v>Fiji</v>
      </c>
      <c r="CF26" s="12">
        <f>IF(F28&lt;G28,1,0)</f>
        <v>0</v>
      </c>
      <c r="CG26" s="12">
        <f>IF(F24&lt;G24,1,0)</f>
        <v>0</v>
      </c>
      <c r="CH26" s="12">
        <f>IF(F31&lt;G31,1,0)</f>
        <v>0</v>
      </c>
      <c r="CI26" s="12">
        <f>IF(F26&lt;G26,1,0)</f>
        <v>0</v>
      </c>
      <c r="CJ26" s="12">
        <v>0</v>
      </c>
      <c r="CL26" s="12" t="str">
        <f>CR20</f>
        <v>Fiji</v>
      </c>
      <c r="CM26" s="12">
        <f>SUM(CN26:CR26)</f>
        <v>0</v>
      </c>
      <c r="CN26" s="12">
        <f t="shared" si="15"/>
        <v>0</v>
      </c>
      <c r="CO26" s="12">
        <f t="shared" si="15"/>
        <v>0</v>
      </c>
      <c r="CP26" s="12">
        <f t="shared" si="15"/>
        <v>0</v>
      </c>
      <c r="CQ26" s="12">
        <f t="shared" si="15"/>
        <v>0</v>
      </c>
      <c r="CR26" s="12">
        <f t="shared" si="15"/>
        <v>0</v>
      </c>
      <c r="CV26" s="12">
        <f t="shared" si="16"/>
        <v>0</v>
      </c>
      <c r="CW26" s="12">
        <f t="shared" si="16"/>
        <v>0</v>
      </c>
      <c r="CX26" s="12">
        <f t="shared" si="16"/>
        <v>0</v>
      </c>
      <c r="CY26" s="12">
        <f t="shared" si="16"/>
        <v>0</v>
      </c>
      <c r="CZ26" s="12">
        <f t="shared" si="16"/>
        <v>0</v>
      </c>
      <c r="DD26" s="12">
        <f t="shared" si="17"/>
        <v>0</v>
      </c>
      <c r="DE26" s="12">
        <f t="shared" si="17"/>
        <v>0</v>
      </c>
      <c r="DF26" s="12">
        <f t="shared" si="17"/>
        <v>0</v>
      </c>
      <c r="DG26" s="12">
        <f t="shared" si="17"/>
        <v>0</v>
      </c>
      <c r="DH26" s="12">
        <f t="shared" si="17"/>
        <v>0</v>
      </c>
    </row>
    <row r="27" spans="2:112" ht="12.75">
      <c r="B27" s="83">
        <v>39345</v>
      </c>
      <c r="C27" s="38">
        <v>0.83333333333333337</v>
      </c>
      <c r="D27" s="39" t="str">
        <f>D23</f>
        <v>Galler</v>
      </c>
      <c r="E27" s="5"/>
      <c r="F27" s="10"/>
      <c r="G27" s="10"/>
      <c r="H27" s="5"/>
      <c r="I27" s="40" t="str">
        <f>I22</f>
        <v>Japonya</v>
      </c>
      <c r="K27" s="85" t="s">
        <v>17</v>
      </c>
      <c r="L27" s="41"/>
      <c r="M27" s="41"/>
      <c r="N27" s="41"/>
      <c r="O27" s="41"/>
      <c r="P27" s="41"/>
      <c r="R27" s="90" t="s">
        <v>42</v>
      </c>
      <c r="S27" s="90"/>
      <c r="T27" s="89" t="str">
        <f>IF(100*U24+V24&gt;100*U25+V25,T24,IF(100*U25+V25&gt;100*U24+V24,T25,"-"))</f>
        <v>-</v>
      </c>
      <c r="U27" s="89"/>
      <c r="V27" s="89"/>
      <c r="X27" s="91" t="s">
        <v>44</v>
      </c>
      <c r="Y27" s="92"/>
      <c r="Z27" s="88" t="str">
        <f>IF(100*U24+V24&gt;100*U25+V25,T25,IF(100*U25+V25&gt;100*U24+V24,T24,"-"))</f>
        <v>-</v>
      </c>
      <c r="AA27" s="88"/>
      <c r="AB27" s="88"/>
      <c r="AL27" s="12">
        <f t="shared" si="9"/>
        <v>0</v>
      </c>
      <c r="AM27" s="12">
        <f t="shared" si="9"/>
        <v>0</v>
      </c>
      <c r="AN27" s="12">
        <f t="shared" si="9"/>
        <v>0</v>
      </c>
      <c r="AO27" s="12">
        <f t="shared" si="9"/>
        <v>0</v>
      </c>
      <c r="AP27" s="12">
        <f t="shared" si="9"/>
        <v>0</v>
      </c>
      <c r="AR27" s="12">
        <f t="shared" si="10"/>
        <v>0</v>
      </c>
      <c r="AS27" s="12">
        <f t="shared" si="10"/>
        <v>0</v>
      </c>
      <c r="AT27" s="12">
        <f t="shared" si="10"/>
        <v>0</v>
      </c>
      <c r="AU27" s="12">
        <f t="shared" si="10"/>
        <v>0</v>
      </c>
      <c r="AV27" s="12">
        <f t="shared" si="10"/>
        <v>0</v>
      </c>
      <c r="AX27" s="12">
        <f t="shared" si="11"/>
        <v>0</v>
      </c>
      <c r="AY27" s="12">
        <f t="shared" si="11"/>
        <v>0</v>
      </c>
      <c r="AZ27" s="12">
        <f t="shared" si="11"/>
        <v>0</v>
      </c>
      <c r="BA27" s="12">
        <f t="shared" si="11"/>
        <v>0</v>
      </c>
      <c r="BB27" s="12">
        <f t="shared" si="11"/>
        <v>0</v>
      </c>
      <c r="BD27" s="12">
        <f t="shared" si="12"/>
        <v>0</v>
      </c>
      <c r="BE27" s="12">
        <f t="shared" si="12"/>
        <v>0</v>
      </c>
      <c r="BF27" s="12">
        <f t="shared" si="12"/>
        <v>0</v>
      </c>
      <c r="BG27" s="12">
        <f t="shared" si="12"/>
        <v>0</v>
      </c>
      <c r="BH27" s="12">
        <f t="shared" si="12"/>
        <v>0</v>
      </c>
      <c r="BJ27" s="12">
        <f t="shared" si="13"/>
        <v>0</v>
      </c>
      <c r="BK27" s="12">
        <f t="shared" si="13"/>
        <v>0</v>
      </c>
      <c r="BL27" s="12">
        <f t="shared" si="13"/>
        <v>0</v>
      </c>
      <c r="BM27" s="12">
        <f t="shared" si="13"/>
        <v>0</v>
      </c>
      <c r="BN27" s="12">
        <f t="shared" si="13"/>
        <v>0</v>
      </c>
      <c r="BP27" s="12">
        <f t="shared" si="14"/>
        <v>0</v>
      </c>
      <c r="BQ27" s="12">
        <f t="shared" si="14"/>
        <v>0</v>
      </c>
      <c r="BR27" s="12">
        <f t="shared" si="14"/>
        <v>0</v>
      </c>
      <c r="BS27" s="12">
        <f t="shared" si="14"/>
        <v>0</v>
      </c>
      <c r="BT27" s="12">
        <f t="shared" si="14"/>
        <v>0</v>
      </c>
      <c r="CV27" s="12">
        <f t="shared" si="16"/>
        <v>0</v>
      </c>
      <c r="CW27" s="12">
        <f t="shared" si="16"/>
        <v>0</v>
      </c>
      <c r="CX27" s="12">
        <f t="shared" si="16"/>
        <v>0</v>
      </c>
      <c r="CY27" s="12">
        <f t="shared" si="16"/>
        <v>0</v>
      </c>
      <c r="CZ27" s="12">
        <f t="shared" si="16"/>
        <v>0</v>
      </c>
      <c r="DD27" s="12">
        <f t="shared" si="17"/>
        <v>0</v>
      </c>
      <c r="DE27" s="12">
        <f t="shared" si="17"/>
        <v>0</v>
      </c>
      <c r="DF27" s="12">
        <f t="shared" si="17"/>
        <v>0</v>
      </c>
      <c r="DG27" s="12">
        <f t="shared" si="17"/>
        <v>0</v>
      </c>
      <c r="DH27" s="12">
        <f t="shared" si="17"/>
        <v>0</v>
      </c>
    </row>
    <row r="28" spans="2:112" ht="12.75">
      <c r="B28" s="83">
        <v>39348</v>
      </c>
      <c r="C28" s="38">
        <v>0.60416666666666663</v>
      </c>
      <c r="D28" s="39" t="str">
        <f>D22</f>
        <v>Avustralya</v>
      </c>
      <c r="E28" s="5"/>
      <c r="F28" s="10"/>
      <c r="G28" s="10"/>
      <c r="H28" s="5"/>
      <c r="I28" s="40" t="str">
        <f>I24</f>
        <v>Fiji</v>
      </c>
      <c r="K28" s="86" t="s">
        <v>61</v>
      </c>
      <c r="L28" s="42"/>
      <c r="M28" s="42"/>
      <c r="R28" s="90"/>
      <c r="S28" s="90"/>
      <c r="T28" s="89"/>
      <c r="U28" s="89"/>
      <c r="V28" s="89"/>
      <c r="W28" s="57"/>
      <c r="X28" s="91" t="s">
        <v>45</v>
      </c>
      <c r="Y28" s="92"/>
      <c r="Z28" s="88" t="str">
        <f>IF(100*AA24+AB24&gt;100*AA25+AB25,Z24,IF(100*AA25+AB25&gt;100*AA24+AB24,Z25,"-"))</f>
        <v>-</v>
      </c>
      <c r="AA28" s="88"/>
      <c r="AB28" s="88"/>
      <c r="AL28" s="12">
        <f t="shared" si="9"/>
        <v>0</v>
      </c>
      <c r="AM28" s="12">
        <f t="shared" si="9"/>
        <v>0</v>
      </c>
      <c r="AN28" s="12">
        <f t="shared" si="9"/>
        <v>0</v>
      </c>
      <c r="AO28" s="12">
        <f t="shared" si="9"/>
        <v>0</v>
      </c>
      <c r="AP28" s="12">
        <f t="shared" si="9"/>
        <v>0</v>
      </c>
      <c r="AR28" s="12">
        <f t="shared" si="10"/>
        <v>0</v>
      </c>
      <c r="AS28" s="12">
        <f t="shared" si="10"/>
        <v>0</v>
      </c>
      <c r="AT28" s="12">
        <f t="shared" si="10"/>
        <v>0</v>
      </c>
      <c r="AU28" s="12">
        <f t="shared" si="10"/>
        <v>0</v>
      </c>
      <c r="AV28" s="12">
        <f t="shared" si="10"/>
        <v>0</v>
      </c>
      <c r="AX28" s="12">
        <f t="shared" si="11"/>
        <v>0</v>
      </c>
      <c r="AY28" s="12">
        <f t="shared" si="11"/>
        <v>0</v>
      </c>
      <c r="AZ28" s="12">
        <f t="shared" si="11"/>
        <v>0</v>
      </c>
      <c r="BA28" s="12">
        <f t="shared" si="11"/>
        <v>0</v>
      </c>
      <c r="BB28" s="12">
        <f t="shared" si="11"/>
        <v>0</v>
      </c>
      <c r="BD28" s="12">
        <f t="shared" si="12"/>
        <v>0</v>
      </c>
      <c r="BE28" s="12">
        <f t="shared" si="12"/>
        <v>0</v>
      </c>
      <c r="BF28" s="12">
        <f t="shared" si="12"/>
        <v>0</v>
      </c>
      <c r="BG28" s="12">
        <f t="shared" si="12"/>
        <v>0</v>
      </c>
      <c r="BH28" s="12">
        <f t="shared" si="12"/>
        <v>0</v>
      </c>
      <c r="BJ28" s="12">
        <f t="shared" si="13"/>
        <v>0</v>
      </c>
      <c r="BK28" s="12">
        <f t="shared" si="13"/>
        <v>0</v>
      </c>
      <c r="BL28" s="12">
        <f t="shared" si="13"/>
        <v>0</v>
      </c>
      <c r="BM28" s="12">
        <f t="shared" si="13"/>
        <v>0</v>
      </c>
      <c r="BN28" s="12">
        <f t="shared" si="13"/>
        <v>0</v>
      </c>
      <c r="BP28" s="12">
        <f t="shared" si="14"/>
        <v>0</v>
      </c>
      <c r="BQ28" s="12">
        <f t="shared" si="14"/>
        <v>0</v>
      </c>
      <c r="BR28" s="12">
        <f t="shared" si="14"/>
        <v>0</v>
      </c>
      <c r="BS28" s="12">
        <f t="shared" si="14"/>
        <v>0</v>
      </c>
      <c r="BT28" s="12">
        <f t="shared" si="14"/>
        <v>0</v>
      </c>
      <c r="CV28" s="12">
        <f t="shared" si="16"/>
        <v>0</v>
      </c>
      <c r="CW28" s="12">
        <f t="shared" si="16"/>
        <v>0</v>
      </c>
      <c r="CX28" s="12">
        <f t="shared" si="16"/>
        <v>0</v>
      </c>
      <c r="CY28" s="12">
        <f t="shared" si="16"/>
        <v>0</v>
      </c>
      <c r="CZ28" s="12">
        <f t="shared" si="16"/>
        <v>0</v>
      </c>
      <c r="DD28" s="12">
        <f t="shared" si="17"/>
        <v>0</v>
      </c>
      <c r="DE28" s="12">
        <f t="shared" si="17"/>
        <v>0</v>
      </c>
      <c r="DF28" s="12">
        <f t="shared" si="17"/>
        <v>0</v>
      </c>
      <c r="DG28" s="12">
        <f t="shared" si="17"/>
        <v>0</v>
      </c>
      <c r="DH28" s="12">
        <f t="shared" si="17"/>
        <v>0</v>
      </c>
    </row>
    <row r="29" spans="2:112" ht="12.75">
      <c r="B29" s="83">
        <v>39350</v>
      </c>
      <c r="C29" s="38">
        <v>0.75</v>
      </c>
      <c r="D29" s="39" t="str">
        <f>I23</f>
        <v>Kanada</v>
      </c>
      <c r="E29" s="5"/>
      <c r="F29" s="10"/>
      <c r="G29" s="10"/>
      <c r="H29" s="5"/>
      <c r="I29" s="40" t="str">
        <f>D24</f>
        <v>Japonya</v>
      </c>
      <c r="K29" s="42"/>
      <c r="L29" s="42"/>
      <c r="M29" s="42"/>
      <c r="R29" s="90"/>
      <c r="S29" s="90"/>
      <c r="T29" s="89"/>
      <c r="U29" s="89"/>
      <c r="V29" s="89"/>
      <c r="X29" s="91" t="s">
        <v>46</v>
      </c>
      <c r="Y29" s="92"/>
      <c r="Z29" s="88" t="str">
        <f>IF(100*AA24+AB24&gt;100*AA25+AB25,Z25,IF(100*AA25+AB25&gt;100*AA24+AB24,Z24,"-"))</f>
        <v>-</v>
      </c>
      <c r="AA29" s="88"/>
      <c r="AB29" s="88"/>
      <c r="AL29" s="12">
        <f t="shared" si="9"/>
        <v>0</v>
      </c>
      <c r="AM29" s="12">
        <f t="shared" si="9"/>
        <v>0</v>
      </c>
      <c r="AN29" s="12">
        <f t="shared" si="9"/>
        <v>0</v>
      </c>
      <c r="AO29" s="12">
        <f t="shared" si="9"/>
        <v>0</v>
      </c>
      <c r="AP29" s="12">
        <f t="shared" si="9"/>
        <v>0</v>
      </c>
      <c r="AR29" s="12">
        <f t="shared" si="10"/>
        <v>0</v>
      </c>
      <c r="AS29" s="12">
        <f t="shared" si="10"/>
        <v>0</v>
      </c>
      <c r="AT29" s="12">
        <f t="shared" si="10"/>
        <v>0</v>
      </c>
      <c r="AU29" s="12">
        <f t="shared" si="10"/>
        <v>0</v>
      </c>
      <c r="AV29" s="12">
        <f t="shared" si="10"/>
        <v>0</v>
      </c>
      <c r="AX29" s="12">
        <f t="shared" si="11"/>
        <v>0</v>
      </c>
      <c r="AY29" s="12">
        <f t="shared" si="11"/>
        <v>0</v>
      </c>
      <c r="AZ29" s="12">
        <f t="shared" si="11"/>
        <v>0</v>
      </c>
      <c r="BA29" s="12">
        <f t="shared" si="11"/>
        <v>0</v>
      </c>
      <c r="BB29" s="12">
        <f t="shared" si="11"/>
        <v>0</v>
      </c>
      <c r="BD29" s="12">
        <f t="shared" si="12"/>
        <v>0</v>
      </c>
      <c r="BE29" s="12">
        <f t="shared" si="12"/>
        <v>0</v>
      </c>
      <c r="BF29" s="12">
        <f t="shared" si="12"/>
        <v>0</v>
      </c>
      <c r="BG29" s="12">
        <f t="shared" si="12"/>
        <v>0</v>
      </c>
      <c r="BH29" s="12">
        <f t="shared" si="12"/>
        <v>0</v>
      </c>
      <c r="BJ29" s="12">
        <f t="shared" si="13"/>
        <v>0</v>
      </c>
      <c r="BK29" s="12">
        <f t="shared" si="13"/>
        <v>0</v>
      </c>
      <c r="BL29" s="12">
        <f t="shared" si="13"/>
        <v>0</v>
      </c>
      <c r="BM29" s="12">
        <f t="shared" si="13"/>
        <v>0</v>
      </c>
      <c r="BN29" s="12">
        <f t="shared" si="13"/>
        <v>0</v>
      </c>
      <c r="BP29" s="12">
        <f t="shared" si="14"/>
        <v>0</v>
      </c>
      <c r="BQ29" s="12">
        <f t="shared" si="14"/>
        <v>0</v>
      </c>
      <c r="BR29" s="12">
        <f t="shared" si="14"/>
        <v>0</v>
      </c>
      <c r="BS29" s="12">
        <f t="shared" si="14"/>
        <v>0</v>
      </c>
      <c r="BT29" s="12">
        <f t="shared" si="14"/>
        <v>0</v>
      </c>
      <c r="CV29" s="12">
        <f t="shared" si="16"/>
        <v>0</v>
      </c>
      <c r="CW29" s="12">
        <f t="shared" si="16"/>
        <v>0</v>
      </c>
      <c r="CX29" s="12">
        <f t="shared" si="16"/>
        <v>0</v>
      </c>
      <c r="CY29" s="12">
        <f t="shared" si="16"/>
        <v>0</v>
      </c>
      <c r="CZ29" s="12">
        <f t="shared" si="16"/>
        <v>0</v>
      </c>
      <c r="DD29" s="12">
        <f t="shared" si="17"/>
        <v>0</v>
      </c>
      <c r="DE29" s="12">
        <f t="shared" si="17"/>
        <v>0</v>
      </c>
      <c r="DF29" s="12">
        <f t="shared" si="17"/>
        <v>0</v>
      </c>
      <c r="DG29" s="12">
        <f t="shared" si="17"/>
        <v>0</v>
      </c>
      <c r="DH29" s="12">
        <f t="shared" si="17"/>
        <v>0</v>
      </c>
    </row>
    <row r="30" spans="2:112" ht="12.75">
      <c r="B30" s="83">
        <v>39354</v>
      </c>
      <c r="C30" s="38">
        <v>0.625</v>
      </c>
      <c r="D30" s="39" t="str">
        <f>D22</f>
        <v>Avustralya</v>
      </c>
      <c r="E30" s="5"/>
      <c r="F30" s="10"/>
      <c r="G30" s="10"/>
      <c r="H30" s="5"/>
      <c r="I30" s="40" t="str">
        <f>I23</f>
        <v>Kanada</v>
      </c>
      <c r="K30" s="42"/>
      <c r="L30" s="42"/>
      <c r="M30" s="42"/>
      <c r="AL30" s="12">
        <f t="shared" si="9"/>
        <v>0</v>
      </c>
      <c r="AM30" s="12">
        <f t="shared" si="9"/>
        <v>0</v>
      </c>
      <c r="AN30" s="12">
        <f t="shared" si="9"/>
        <v>0</v>
      </c>
      <c r="AO30" s="12">
        <f t="shared" si="9"/>
        <v>0</v>
      </c>
      <c r="AP30" s="12">
        <f t="shared" si="9"/>
        <v>0</v>
      </c>
      <c r="AR30" s="12">
        <f t="shared" si="10"/>
        <v>0</v>
      </c>
      <c r="AS30" s="12">
        <f t="shared" si="10"/>
        <v>0</v>
      </c>
      <c r="AT30" s="12">
        <f t="shared" si="10"/>
        <v>0</v>
      </c>
      <c r="AU30" s="12">
        <f t="shared" si="10"/>
        <v>0</v>
      </c>
      <c r="AV30" s="12">
        <f t="shared" si="10"/>
        <v>0</v>
      </c>
      <c r="AX30" s="12">
        <f t="shared" si="11"/>
        <v>0</v>
      </c>
      <c r="AY30" s="12">
        <f t="shared" si="11"/>
        <v>0</v>
      </c>
      <c r="AZ30" s="12">
        <f t="shared" si="11"/>
        <v>0</v>
      </c>
      <c r="BA30" s="12">
        <f t="shared" si="11"/>
        <v>0</v>
      </c>
      <c r="BB30" s="12">
        <f t="shared" si="11"/>
        <v>0</v>
      </c>
      <c r="BD30" s="12">
        <f t="shared" si="12"/>
        <v>0</v>
      </c>
      <c r="BE30" s="12">
        <f t="shared" si="12"/>
        <v>0</v>
      </c>
      <c r="BF30" s="12">
        <f t="shared" si="12"/>
        <v>0</v>
      </c>
      <c r="BG30" s="12">
        <f t="shared" si="12"/>
        <v>0</v>
      </c>
      <c r="BH30" s="12">
        <f t="shared" si="12"/>
        <v>0</v>
      </c>
      <c r="BJ30" s="12">
        <f t="shared" si="13"/>
        <v>0</v>
      </c>
      <c r="BK30" s="12">
        <f t="shared" si="13"/>
        <v>0</v>
      </c>
      <c r="BL30" s="12">
        <f t="shared" si="13"/>
        <v>0</v>
      </c>
      <c r="BM30" s="12">
        <f t="shared" si="13"/>
        <v>0</v>
      </c>
      <c r="BN30" s="12">
        <f t="shared" si="13"/>
        <v>0</v>
      </c>
      <c r="BP30" s="12">
        <f t="shared" si="14"/>
        <v>0</v>
      </c>
      <c r="BQ30" s="12">
        <f t="shared" si="14"/>
        <v>0</v>
      </c>
      <c r="BR30" s="12">
        <f t="shared" si="14"/>
        <v>0</v>
      </c>
      <c r="BS30" s="12">
        <f t="shared" si="14"/>
        <v>0</v>
      </c>
      <c r="BT30" s="12">
        <f t="shared" si="14"/>
        <v>0</v>
      </c>
      <c r="CV30" s="12">
        <f t="shared" si="16"/>
        <v>0</v>
      </c>
      <c r="CW30" s="12">
        <f t="shared" si="16"/>
        <v>0</v>
      </c>
      <c r="CX30" s="12">
        <f t="shared" si="16"/>
        <v>0</v>
      </c>
      <c r="CY30" s="12">
        <f t="shared" si="16"/>
        <v>0</v>
      </c>
      <c r="CZ30" s="12">
        <f t="shared" si="16"/>
        <v>0</v>
      </c>
      <c r="DD30" s="12">
        <f t="shared" si="17"/>
        <v>0</v>
      </c>
      <c r="DE30" s="12">
        <f t="shared" si="17"/>
        <v>0</v>
      </c>
      <c r="DF30" s="12">
        <f t="shared" si="17"/>
        <v>0</v>
      </c>
      <c r="DG30" s="12">
        <f t="shared" si="17"/>
        <v>0</v>
      </c>
      <c r="DH30" s="12">
        <f t="shared" si="17"/>
        <v>0</v>
      </c>
    </row>
    <row r="31" spans="2:112" ht="12.75">
      <c r="B31" s="84">
        <v>39354</v>
      </c>
      <c r="C31" s="43">
        <v>0.70833333333333337</v>
      </c>
      <c r="D31" s="44" t="str">
        <f>D23</f>
        <v>Galler</v>
      </c>
      <c r="E31" s="5"/>
      <c r="F31" s="10"/>
      <c r="G31" s="10"/>
      <c r="H31" s="5"/>
      <c r="I31" s="45" t="str">
        <f>I24</f>
        <v>Fiji</v>
      </c>
      <c r="K31" s="42"/>
      <c r="L31" s="42"/>
      <c r="M31" s="42"/>
      <c r="AL31" s="12">
        <f t="shared" si="9"/>
        <v>0</v>
      </c>
      <c r="AM31" s="12">
        <f t="shared" si="9"/>
        <v>0</v>
      </c>
      <c r="AN31" s="12">
        <f t="shared" si="9"/>
        <v>0</v>
      </c>
      <c r="AO31" s="12">
        <f t="shared" si="9"/>
        <v>0</v>
      </c>
      <c r="AP31" s="12">
        <f t="shared" si="9"/>
        <v>0</v>
      </c>
      <c r="AR31" s="12">
        <f t="shared" si="10"/>
        <v>0</v>
      </c>
      <c r="AS31" s="12">
        <f t="shared" si="10"/>
        <v>0</v>
      </c>
      <c r="AT31" s="12">
        <f t="shared" si="10"/>
        <v>0</v>
      </c>
      <c r="AU31" s="12">
        <f t="shared" si="10"/>
        <v>0</v>
      </c>
      <c r="AV31" s="12">
        <f t="shared" si="10"/>
        <v>0</v>
      </c>
      <c r="AX31" s="12">
        <f t="shared" si="11"/>
        <v>0</v>
      </c>
      <c r="AY31" s="12">
        <f t="shared" si="11"/>
        <v>0</v>
      </c>
      <c r="AZ31" s="12">
        <f t="shared" si="11"/>
        <v>0</v>
      </c>
      <c r="BA31" s="12">
        <f t="shared" si="11"/>
        <v>0</v>
      </c>
      <c r="BB31" s="12">
        <f t="shared" si="11"/>
        <v>0</v>
      </c>
      <c r="BD31" s="12">
        <f t="shared" si="12"/>
        <v>0</v>
      </c>
      <c r="BE31" s="12">
        <f t="shared" si="12"/>
        <v>0</v>
      </c>
      <c r="BF31" s="12">
        <f t="shared" si="12"/>
        <v>0</v>
      </c>
      <c r="BG31" s="12">
        <f t="shared" si="12"/>
        <v>0</v>
      </c>
      <c r="BH31" s="12">
        <f t="shared" si="12"/>
        <v>0</v>
      </c>
      <c r="BJ31" s="12">
        <f t="shared" si="13"/>
        <v>0</v>
      </c>
      <c r="BK31" s="12">
        <f t="shared" si="13"/>
        <v>0</v>
      </c>
      <c r="BL31" s="12">
        <f t="shared" si="13"/>
        <v>0</v>
      </c>
      <c r="BM31" s="12">
        <f t="shared" si="13"/>
        <v>0</v>
      </c>
      <c r="BN31" s="12">
        <f t="shared" si="13"/>
        <v>0</v>
      </c>
      <c r="BP31" s="12">
        <f t="shared" si="14"/>
        <v>0</v>
      </c>
      <c r="BQ31" s="12">
        <f t="shared" si="14"/>
        <v>0</v>
      </c>
      <c r="BR31" s="12">
        <f t="shared" si="14"/>
        <v>0</v>
      </c>
      <c r="BS31" s="12">
        <f t="shared" si="14"/>
        <v>0</v>
      </c>
      <c r="BT31" s="12">
        <f t="shared" si="14"/>
        <v>0</v>
      </c>
      <c r="CV31" s="12">
        <f t="shared" si="16"/>
        <v>0</v>
      </c>
      <c r="CW31" s="12">
        <f t="shared" si="16"/>
        <v>0</v>
      </c>
      <c r="CX31" s="12">
        <f t="shared" si="16"/>
        <v>0</v>
      </c>
      <c r="CY31" s="12">
        <f t="shared" si="16"/>
        <v>0</v>
      </c>
      <c r="CZ31" s="12">
        <f t="shared" si="16"/>
        <v>0</v>
      </c>
      <c r="DD31" s="12">
        <f t="shared" si="17"/>
        <v>0</v>
      </c>
      <c r="DE31" s="12">
        <f t="shared" si="17"/>
        <v>0</v>
      </c>
      <c r="DF31" s="12">
        <f t="shared" si="17"/>
        <v>0</v>
      </c>
      <c r="DG31" s="12">
        <f t="shared" si="17"/>
        <v>0</v>
      </c>
      <c r="DH31" s="12">
        <f t="shared" si="17"/>
        <v>0</v>
      </c>
    </row>
    <row r="32" spans="2:112">
      <c r="B32" s="60" t="s">
        <v>18</v>
      </c>
      <c r="K32" s="42"/>
      <c r="L32" s="42"/>
      <c r="M32" s="42"/>
    </row>
    <row r="33" spans="2:112">
      <c r="B33" s="46" t="s">
        <v>7</v>
      </c>
      <c r="C33" s="47"/>
      <c r="D33" s="48"/>
      <c r="E33" s="49"/>
      <c r="F33" s="49"/>
      <c r="G33" s="49"/>
      <c r="H33" s="49"/>
      <c r="I33" s="50"/>
      <c r="K33" s="67"/>
      <c r="L33" s="68" t="s">
        <v>12</v>
      </c>
      <c r="M33" s="69"/>
      <c r="N33" s="69"/>
      <c r="O33" s="69"/>
      <c r="P33" s="70"/>
      <c r="AL33" s="12" t="str">
        <f>D35</f>
        <v>Yeni Zelanda</v>
      </c>
      <c r="AM33" s="12" t="str">
        <f>I35</f>
        <v>İtalya</v>
      </c>
      <c r="AN33" s="12" t="str">
        <f>D36</f>
        <v>İskoçya</v>
      </c>
      <c r="AO33" s="12" t="str">
        <f>I36</f>
        <v>Portekiz</v>
      </c>
      <c r="AP33" s="12" t="str">
        <f>I37</f>
        <v>Romanya</v>
      </c>
      <c r="AR33" s="12" t="str">
        <f>AL33</f>
        <v>Yeni Zelanda</v>
      </c>
      <c r="AS33" s="12" t="str">
        <f>AM33</f>
        <v>İtalya</v>
      </c>
      <c r="AT33" s="12" t="str">
        <f>AN33</f>
        <v>İskoçya</v>
      </c>
      <c r="AU33" s="12" t="str">
        <f>AO33</f>
        <v>Portekiz</v>
      </c>
      <c r="AV33" s="12" t="str">
        <f>AP33</f>
        <v>Romanya</v>
      </c>
      <c r="AX33" s="12" t="str">
        <f>AR33</f>
        <v>Yeni Zelanda</v>
      </c>
      <c r="AY33" s="12" t="str">
        <f>AS33</f>
        <v>İtalya</v>
      </c>
      <c r="AZ33" s="12" t="str">
        <f>AT33</f>
        <v>İskoçya</v>
      </c>
      <c r="BA33" s="12" t="str">
        <f>AU33</f>
        <v>Portekiz</v>
      </c>
      <c r="BB33" s="12" t="str">
        <f>AV33</f>
        <v>Romanya</v>
      </c>
      <c r="BD33" s="12" t="str">
        <f>AX33</f>
        <v>Yeni Zelanda</v>
      </c>
      <c r="BE33" s="12" t="str">
        <f>AY33</f>
        <v>İtalya</v>
      </c>
      <c r="BF33" s="12" t="str">
        <f>AZ33</f>
        <v>İskoçya</v>
      </c>
      <c r="BG33" s="12" t="str">
        <f>BA33</f>
        <v>Portekiz</v>
      </c>
      <c r="BH33" s="12" t="str">
        <f>BB33</f>
        <v>Romanya</v>
      </c>
      <c r="BJ33" s="12" t="str">
        <f>BD33</f>
        <v>Yeni Zelanda</v>
      </c>
      <c r="BK33" s="12" t="str">
        <f>BE33</f>
        <v>İtalya</v>
      </c>
      <c r="BL33" s="12" t="str">
        <f>BF33</f>
        <v>İskoçya</v>
      </c>
      <c r="BM33" s="12" t="str">
        <f>BG33</f>
        <v>Portekiz</v>
      </c>
      <c r="BN33" s="12" t="str">
        <f>BH33</f>
        <v>Romanya</v>
      </c>
      <c r="BP33" s="12" t="str">
        <f>BJ33</f>
        <v>Yeni Zelanda</v>
      </c>
      <c r="BQ33" s="12" t="str">
        <f>BK33</f>
        <v>İtalya</v>
      </c>
      <c r="BR33" s="12" t="str">
        <f>BL33</f>
        <v>İskoçya</v>
      </c>
      <c r="BS33" s="12" t="str">
        <f>BM33</f>
        <v>Portekiz</v>
      </c>
      <c r="BT33" s="12" t="str">
        <f>BN33</f>
        <v>Romanya</v>
      </c>
      <c r="BX33" s="12" t="str">
        <f>BP33</f>
        <v>Yeni Zelanda</v>
      </c>
      <c r="BY33" s="12" t="str">
        <f>BQ33</f>
        <v>İtalya</v>
      </c>
      <c r="BZ33" s="12" t="str">
        <f>BR33</f>
        <v>İskoçya</v>
      </c>
      <c r="CA33" s="12" t="str">
        <f>BS33</f>
        <v>Portekiz</v>
      </c>
      <c r="CB33" s="12" t="str">
        <f>BT33</f>
        <v>Romanya</v>
      </c>
      <c r="CF33" s="12" t="str">
        <f>BX33</f>
        <v>Yeni Zelanda</v>
      </c>
      <c r="CG33" s="12" t="str">
        <f>BY33</f>
        <v>İtalya</v>
      </c>
      <c r="CH33" s="12" t="str">
        <f>BZ33</f>
        <v>İskoçya</v>
      </c>
      <c r="CI33" s="12" t="str">
        <f>CA33</f>
        <v>Portekiz</v>
      </c>
      <c r="CJ33" s="12" t="str">
        <f>CB33</f>
        <v>Romanya</v>
      </c>
      <c r="CN33" s="12" t="str">
        <f>CF33</f>
        <v>Yeni Zelanda</v>
      </c>
      <c r="CO33" s="12" t="str">
        <f>CG33</f>
        <v>İtalya</v>
      </c>
      <c r="CP33" s="12" t="str">
        <f>CH33</f>
        <v>İskoçya</v>
      </c>
      <c r="CQ33" s="12" t="str">
        <f>CI33</f>
        <v>Portekiz</v>
      </c>
      <c r="CR33" s="12" t="str">
        <f>CJ33</f>
        <v>Romanya</v>
      </c>
      <c r="CV33" s="12" t="str">
        <f>CN33</f>
        <v>Yeni Zelanda</v>
      </c>
      <c r="CW33" s="12" t="str">
        <f>CO33</f>
        <v>İtalya</v>
      </c>
      <c r="CX33" s="12" t="str">
        <f>CP33</f>
        <v>İskoçya</v>
      </c>
      <c r="CY33" s="12" t="str">
        <f>CQ33</f>
        <v>Portekiz</v>
      </c>
      <c r="CZ33" s="12" t="str">
        <f>CR33</f>
        <v>Romanya</v>
      </c>
      <c r="DD33" s="12" t="str">
        <f>CV33</f>
        <v>Yeni Zelanda</v>
      </c>
      <c r="DE33" s="12" t="str">
        <f>CW33</f>
        <v>İtalya</v>
      </c>
      <c r="DF33" s="12" t="str">
        <f>CX33</f>
        <v>İskoçya</v>
      </c>
      <c r="DG33" s="12" t="str">
        <f>CY33</f>
        <v>Portekiz</v>
      </c>
      <c r="DH33" s="12" t="str">
        <f>CZ33</f>
        <v>Romanya</v>
      </c>
    </row>
    <row r="34" spans="2:112">
      <c r="B34" s="51"/>
      <c r="C34" s="52"/>
      <c r="D34" s="53"/>
      <c r="E34" s="36" t="s">
        <v>3</v>
      </c>
      <c r="F34" s="100" t="s">
        <v>38</v>
      </c>
      <c r="G34" s="100"/>
      <c r="H34" s="36" t="s">
        <v>3</v>
      </c>
      <c r="I34" s="54"/>
      <c r="K34" s="71" t="s">
        <v>36</v>
      </c>
      <c r="L34" s="72" t="s">
        <v>4</v>
      </c>
      <c r="M34" s="73" t="s">
        <v>10</v>
      </c>
      <c r="N34" s="73" t="s">
        <v>11</v>
      </c>
      <c r="O34" s="74" t="s">
        <v>37</v>
      </c>
      <c r="P34" s="79" t="s">
        <v>14</v>
      </c>
      <c r="T34" s="25"/>
      <c r="AK34" s="12" t="s">
        <v>52</v>
      </c>
      <c r="AQ34" s="12" t="s">
        <v>53</v>
      </c>
      <c r="AW34" s="12" t="s">
        <v>54</v>
      </c>
      <c r="BC34" s="12" t="s">
        <v>55</v>
      </c>
      <c r="BI34" s="12" t="s">
        <v>56</v>
      </c>
      <c r="BO34" s="12" t="s">
        <v>57</v>
      </c>
      <c r="BX34" s="12">
        <f>SUM(AL35:AL44)+SUM(AR35:AR44)</f>
        <v>0</v>
      </c>
      <c r="BY34" s="12">
        <f>SUM(AM35:AM44)+SUM(AS35:AS44)</f>
        <v>0</v>
      </c>
      <c r="BZ34" s="12">
        <f>SUM(AN35:AN44)+SUM(AT35:AT44)</f>
        <v>0</v>
      </c>
      <c r="CA34" s="12">
        <f>SUM(AO35:AO44)+SUM(AU35:AU44)</f>
        <v>0</v>
      </c>
      <c r="CB34" s="12">
        <f>SUM(AP35:AP44)+SUM(AV35:AV44)</f>
        <v>0</v>
      </c>
      <c r="CM34" s="12" t="s">
        <v>58</v>
      </c>
      <c r="CU34" s="12" t="s">
        <v>59</v>
      </c>
      <c r="DC34" s="12" t="s">
        <v>60</v>
      </c>
    </row>
    <row r="35" spans="2:112" ht="12.75">
      <c r="B35" s="83">
        <v>39333</v>
      </c>
      <c r="C35" s="38">
        <v>0.57291666666666663</v>
      </c>
      <c r="D35" s="39" t="s">
        <v>26</v>
      </c>
      <c r="E35" s="5"/>
      <c r="F35" s="10"/>
      <c r="G35" s="10"/>
      <c r="H35" s="3"/>
      <c r="I35" s="40" t="s">
        <v>28</v>
      </c>
      <c r="K35" s="75" t="s">
        <v>29</v>
      </c>
      <c r="L35" s="76">
        <v>0</v>
      </c>
      <c r="M35" s="76">
        <v>0</v>
      </c>
      <c r="N35" s="76">
        <v>0</v>
      </c>
      <c r="O35" s="76">
        <v>0</v>
      </c>
      <c r="P35" s="80">
        <v>0</v>
      </c>
      <c r="AL35" s="12">
        <f t="shared" ref="AL35:AP44" si="18">IF(OR($F35="-",TRIM($F35)=""),0,IF(AND($D35=AL$33,$F35&gt;$G35),$AM$1,IF(AND($D35=AL$33,$F35=$G35),$AM$2,$AM$3)))+IF(LEN(TRIM($E35))=0,0,IF($D35=AL$33,$AM$4,0))+CV35</f>
        <v>0</v>
      </c>
      <c r="AM35" s="12">
        <f t="shared" si="18"/>
        <v>0</v>
      </c>
      <c r="AN35" s="12">
        <f t="shared" si="18"/>
        <v>0</v>
      </c>
      <c r="AO35" s="12">
        <f t="shared" si="18"/>
        <v>0</v>
      </c>
      <c r="AP35" s="12">
        <f t="shared" si="18"/>
        <v>0</v>
      </c>
      <c r="AR35" s="12">
        <f t="shared" ref="AR35:AV44" si="19">IF(OR($G35="-",TRIM($G35)=""),0,IF(AND($I35=AR$33,$G35&gt;$F35),$AM$1,IF(AND($I35=AR$33,$F35=$G35),$AM$2,$AM$3)))+IF(LEN(TRIM($H35))=0,0,IF($I35=AR$33,$AM$4,0))+DD35</f>
        <v>0</v>
      </c>
      <c r="AS35" s="12">
        <f t="shared" si="19"/>
        <v>0</v>
      </c>
      <c r="AT35" s="12">
        <f t="shared" si="19"/>
        <v>0</v>
      </c>
      <c r="AU35" s="12">
        <f t="shared" si="19"/>
        <v>0</v>
      </c>
      <c r="AV35" s="12">
        <f t="shared" si="19"/>
        <v>0</v>
      </c>
      <c r="AX35" s="12">
        <f t="shared" ref="AX35:BB44" si="20">IF($D35=AX$33,$F35,0)</f>
        <v>0</v>
      </c>
      <c r="AY35" s="12">
        <f t="shared" si="20"/>
        <v>0</v>
      </c>
      <c r="AZ35" s="12">
        <f t="shared" si="20"/>
        <v>0</v>
      </c>
      <c r="BA35" s="12">
        <f t="shared" si="20"/>
        <v>0</v>
      </c>
      <c r="BB35" s="12">
        <f t="shared" si="20"/>
        <v>0</v>
      </c>
      <c r="BD35" s="12">
        <f t="shared" ref="BD35:BH44" si="21">IF($I35=BD$33,$G35,0)</f>
        <v>0</v>
      </c>
      <c r="BE35" s="12">
        <f t="shared" si="21"/>
        <v>0</v>
      </c>
      <c r="BF35" s="12">
        <f t="shared" si="21"/>
        <v>0</v>
      </c>
      <c r="BG35" s="12">
        <f t="shared" si="21"/>
        <v>0</v>
      </c>
      <c r="BH35" s="12">
        <f t="shared" si="21"/>
        <v>0</v>
      </c>
      <c r="BJ35" s="12">
        <f t="shared" ref="BJ35:BN44" si="22">IF($D35=BJ$33,$G35,0)</f>
        <v>0</v>
      </c>
      <c r="BK35" s="12">
        <f t="shared" si="22"/>
        <v>0</v>
      </c>
      <c r="BL35" s="12">
        <f t="shared" si="22"/>
        <v>0</v>
      </c>
      <c r="BM35" s="12">
        <f t="shared" si="22"/>
        <v>0</v>
      </c>
      <c r="BN35" s="12">
        <f t="shared" si="22"/>
        <v>0</v>
      </c>
      <c r="BP35" s="12">
        <f t="shared" ref="BP35:BT44" si="23">IF($I35=BP$33,$F35,0)</f>
        <v>0</v>
      </c>
      <c r="BQ35" s="12">
        <f t="shared" si="23"/>
        <v>0</v>
      </c>
      <c r="BR35" s="12">
        <f t="shared" si="23"/>
        <v>0</v>
      </c>
      <c r="BS35" s="12">
        <f t="shared" si="23"/>
        <v>0</v>
      </c>
      <c r="BT35" s="12">
        <f t="shared" si="23"/>
        <v>0</v>
      </c>
      <c r="BV35" s="12" t="str">
        <f>BX33</f>
        <v>Yeni Zelanda</v>
      </c>
      <c r="BW35" s="12">
        <f>BX34</f>
        <v>0</v>
      </c>
      <c r="BX35" s="12">
        <v>0</v>
      </c>
      <c r="BY35" s="12">
        <f>IF($BW35=BY$34,1,0)</f>
        <v>1</v>
      </c>
      <c r="BZ35" s="12">
        <f>IF($BW35=BZ$34,1,0)</f>
        <v>1</v>
      </c>
      <c r="CA35" s="12">
        <f>IF($BW35=CA$34,1,0)</f>
        <v>1</v>
      </c>
      <c r="CB35" s="12">
        <f>IF($BW35=CB$34,1,0)</f>
        <v>1</v>
      </c>
      <c r="CD35" s="12" t="str">
        <f>CF33</f>
        <v>Yeni Zelanda</v>
      </c>
      <c r="CF35" s="12">
        <v>0</v>
      </c>
      <c r="CG35" s="12">
        <f>IF(F35&gt;G35,1,0)</f>
        <v>0</v>
      </c>
      <c r="CH35" s="12">
        <f>IF(F41&gt;G41,1,0)</f>
        <v>0</v>
      </c>
      <c r="CI35" s="12">
        <f>IF(F38&gt;G38,1,0)</f>
        <v>0</v>
      </c>
      <c r="CJ35" s="12">
        <f>IF(F43&gt;G43,1,0)</f>
        <v>0</v>
      </c>
      <c r="CL35" s="12" t="str">
        <f>CN33</f>
        <v>Yeni Zelanda</v>
      </c>
      <c r="CM35" s="12">
        <f>SUM(CN35:CR35)</f>
        <v>0</v>
      </c>
      <c r="CN35" s="12">
        <f t="shared" ref="CN35:CR39" si="24">BX35*CF35</f>
        <v>0</v>
      </c>
      <c r="CO35" s="12">
        <f t="shared" si="24"/>
        <v>0</v>
      </c>
      <c r="CP35" s="12">
        <f t="shared" si="24"/>
        <v>0</v>
      </c>
      <c r="CQ35" s="12">
        <f t="shared" si="24"/>
        <v>0</v>
      </c>
      <c r="CR35" s="12">
        <f t="shared" si="24"/>
        <v>0</v>
      </c>
      <c r="CV35" s="12">
        <f t="shared" ref="CV35:CZ44" si="25">IF(OR($F35="-",TRIM($F35)=""),0,IF(AND($D35=CV$33,$F35&lt;$G35,$G35-$F35&lt;8),$AM$5,0))</f>
        <v>0</v>
      </c>
      <c r="CW35" s="12">
        <f t="shared" si="25"/>
        <v>0</v>
      </c>
      <c r="CX35" s="12">
        <f t="shared" si="25"/>
        <v>0</v>
      </c>
      <c r="CY35" s="12">
        <f t="shared" si="25"/>
        <v>0</v>
      </c>
      <c r="CZ35" s="12">
        <f t="shared" si="25"/>
        <v>0</v>
      </c>
      <c r="DD35" s="12">
        <f t="shared" ref="DD35:DH44" si="26">IF(OR($G35="-",TRIM($G35)=""),0,IF(AND($I35=DD$33,$G35&lt;$F35,$F35-$G35&lt;8),$AM$5,0))</f>
        <v>0</v>
      </c>
      <c r="DE35" s="12">
        <f t="shared" si="26"/>
        <v>0</v>
      </c>
      <c r="DF35" s="12">
        <f t="shared" si="26"/>
        <v>0</v>
      </c>
      <c r="DG35" s="12">
        <f t="shared" si="26"/>
        <v>0</v>
      </c>
      <c r="DH35" s="12">
        <f t="shared" si="26"/>
        <v>0</v>
      </c>
    </row>
    <row r="36" spans="2:112" ht="12.75">
      <c r="B36" s="83">
        <v>39334</v>
      </c>
      <c r="C36" s="38">
        <v>0.75</v>
      </c>
      <c r="D36" s="39" t="s">
        <v>27</v>
      </c>
      <c r="E36" s="5"/>
      <c r="F36" s="11"/>
      <c r="G36" s="11"/>
      <c r="H36" s="5"/>
      <c r="I36" s="40" t="s">
        <v>29</v>
      </c>
      <c r="K36" s="75" t="s">
        <v>26</v>
      </c>
      <c r="L36" s="76">
        <v>0</v>
      </c>
      <c r="M36" s="76">
        <v>0</v>
      </c>
      <c r="N36" s="76">
        <v>0</v>
      </c>
      <c r="O36" s="76">
        <v>0</v>
      </c>
      <c r="P36" s="80">
        <v>0</v>
      </c>
      <c r="AL36" s="12">
        <f t="shared" si="18"/>
        <v>0</v>
      </c>
      <c r="AM36" s="12">
        <f t="shared" si="18"/>
        <v>0</v>
      </c>
      <c r="AN36" s="12">
        <f t="shared" si="18"/>
        <v>0</v>
      </c>
      <c r="AO36" s="12">
        <f t="shared" si="18"/>
        <v>0</v>
      </c>
      <c r="AP36" s="12">
        <f t="shared" si="18"/>
        <v>0</v>
      </c>
      <c r="AR36" s="12">
        <f t="shared" si="19"/>
        <v>0</v>
      </c>
      <c r="AS36" s="12">
        <f t="shared" si="19"/>
        <v>0</v>
      </c>
      <c r="AT36" s="12">
        <f t="shared" si="19"/>
        <v>0</v>
      </c>
      <c r="AU36" s="12">
        <f t="shared" si="19"/>
        <v>0</v>
      </c>
      <c r="AV36" s="12">
        <f t="shared" si="19"/>
        <v>0</v>
      </c>
      <c r="AX36" s="12">
        <f t="shared" si="20"/>
        <v>0</v>
      </c>
      <c r="AY36" s="12">
        <f t="shared" si="20"/>
        <v>0</v>
      </c>
      <c r="AZ36" s="12">
        <f t="shared" si="20"/>
        <v>0</v>
      </c>
      <c r="BA36" s="12">
        <f t="shared" si="20"/>
        <v>0</v>
      </c>
      <c r="BB36" s="12">
        <f t="shared" si="20"/>
        <v>0</v>
      </c>
      <c r="BD36" s="12">
        <f t="shared" si="21"/>
        <v>0</v>
      </c>
      <c r="BE36" s="12">
        <f t="shared" si="21"/>
        <v>0</v>
      </c>
      <c r="BF36" s="12">
        <f t="shared" si="21"/>
        <v>0</v>
      </c>
      <c r="BG36" s="12">
        <f t="shared" si="21"/>
        <v>0</v>
      </c>
      <c r="BH36" s="12">
        <f t="shared" si="21"/>
        <v>0</v>
      </c>
      <c r="BJ36" s="12">
        <f t="shared" si="22"/>
        <v>0</v>
      </c>
      <c r="BK36" s="12">
        <f t="shared" si="22"/>
        <v>0</v>
      </c>
      <c r="BL36" s="12">
        <f t="shared" si="22"/>
        <v>0</v>
      </c>
      <c r="BM36" s="12">
        <f t="shared" si="22"/>
        <v>0</v>
      </c>
      <c r="BN36" s="12">
        <f t="shared" si="22"/>
        <v>0</v>
      </c>
      <c r="BP36" s="12">
        <f t="shared" si="23"/>
        <v>0</v>
      </c>
      <c r="BQ36" s="12">
        <f t="shared" si="23"/>
        <v>0</v>
      </c>
      <c r="BR36" s="12">
        <f t="shared" si="23"/>
        <v>0</v>
      </c>
      <c r="BS36" s="12">
        <f t="shared" si="23"/>
        <v>0</v>
      </c>
      <c r="BT36" s="12">
        <f t="shared" si="23"/>
        <v>0</v>
      </c>
      <c r="BV36" s="12" t="str">
        <f>BY33</f>
        <v>İtalya</v>
      </c>
      <c r="BW36" s="12">
        <f>BY34</f>
        <v>0</v>
      </c>
      <c r="BX36" s="12">
        <f>IF($BW36=BX$34,1,0)</f>
        <v>1</v>
      </c>
      <c r="BY36" s="12">
        <v>0</v>
      </c>
      <c r="BZ36" s="12">
        <f>IF($BW36=BZ$34,1,0)</f>
        <v>1</v>
      </c>
      <c r="CA36" s="12">
        <f>IF($BW36=CA$34,1,0)</f>
        <v>1</v>
      </c>
      <c r="CB36" s="12">
        <f>IF($BW36=CB$34,1,0)</f>
        <v>1</v>
      </c>
      <c r="CD36" s="12" t="str">
        <f>CG33</f>
        <v>İtalya</v>
      </c>
      <c r="CF36" s="12">
        <f>IF(F35&lt;G35,1,0)</f>
        <v>0</v>
      </c>
      <c r="CG36" s="12">
        <v>0</v>
      </c>
      <c r="CH36" s="12">
        <f>IF(G44&gt;F44,1,0)</f>
        <v>0</v>
      </c>
      <c r="CI36" s="12">
        <f>IF(F40&gt;G40,1,0)</f>
        <v>0</v>
      </c>
      <c r="CJ36" s="12">
        <f>IF(F37&gt;G37,1,0)</f>
        <v>0</v>
      </c>
      <c r="CL36" s="12" t="str">
        <f>CO33</f>
        <v>İtalya</v>
      </c>
      <c r="CM36" s="12">
        <f>SUM(CN36:CR36)</f>
        <v>0</v>
      </c>
      <c r="CN36" s="12">
        <f t="shared" si="24"/>
        <v>0</v>
      </c>
      <c r="CO36" s="12">
        <f t="shared" si="24"/>
        <v>0</v>
      </c>
      <c r="CP36" s="12">
        <f t="shared" si="24"/>
        <v>0</v>
      </c>
      <c r="CQ36" s="12">
        <f t="shared" si="24"/>
        <v>0</v>
      </c>
      <c r="CR36" s="12">
        <f t="shared" si="24"/>
        <v>0</v>
      </c>
      <c r="CV36" s="12">
        <f t="shared" si="25"/>
        <v>0</v>
      </c>
      <c r="CW36" s="12">
        <f t="shared" si="25"/>
        <v>0</v>
      </c>
      <c r="CX36" s="12">
        <f t="shared" si="25"/>
        <v>0</v>
      </c>
      <c r="CY36" s="12">
        <f t="shared" si="25"/>
        <v>0</v>
      </c>
      <c r="CZ36" s="12">
        <f t="shared" si="25"/>
        <v>0</v>
      </c>
      <c r="DD36" s="12">
        <f t="shared" si="26"/>
        <v>0</v>
      </c>
      <c r="DE36" s="12">
        <f t="shared" si="26"/>
        <v>0</v>
      </c>
      <c r="DF36" s="12">
        <f t="shared" si="26"/>
        <v>0</v>
      </c>
      <c r="DG36" s="12">
        <f t="shared" si="26"/>
        <v>0</v>
      </c>
      <c r="DH36" s="12">
        <f t="shared" si="26"/>
        <v>0</v>
      </c>
    </row>
    <row r="37" spans="2:112" ht="12.75">
      <c r="B37" s="83">
        <v>39337</v>
      </c>
      <c r="C37" s="38">
        <v>0.83333333333333337</v>
      </c>
      <c r="D37" s="39" t="str">
        <f>I35</f>
        <v>İtalya</v>
      </c>
      <c r="E37" s="5"/>
      <c r="F37" s="11"/>
      <c r="G37" s="11"/>
      <c r="H37" s="5"/>
      <c r="I37" s="40" t="s">
        <v>30</v>
      </c>
      <c r="K37" s="75" t="s">
        <v>30</v>
      </c>
      <c r="L37" s="76">
        <v>0</v>
      </c>
      <c r="M37" s="76">
        <v>0</v>
      </c>
      <c r="N37" s="76">
        <v>0</v>
      </c>
      <c r="O37" s="76">
        <v>0</v>
      </c>
      <c r="P37" s="80">
        <v>0</v>
      </c>
      <c r="AL37" s="12">
        <f t="shared" si="18"/>
        <v>0</v>
      </c>
      <c r="AM37" s="12">
        <f t="shared" si="18"/>
        <v>0</v>
      </c>
      <c r="AN37" s="12">
        <f t="shared" si="18"/>
        <v>0</v>
      </c>
      <c r="AO37" s="12">
        <f t="shared" si="18"/>
        <v>0</v>
      </c>
      <c r="AP37" s="12">
        <f t="shared" si="18"/>
        <v>0</v>
      </c>
      <c r="AR37" s="12">
        <f t="shared" si="19"/>
        <v>0</v>
      </c>
      <c r="AS37" s="12">
        <f t="shared" si="19"/>
        <v>0</v>
      </c>
      <c r="AT37" s="12">
        <f t="shared" si="19"/>
        <v>0</v>
      </c>
      <c r="AU37" s="12">
        <f t="shared" si="19"/>
        <v>0</v>
      </c>
      <c r="AV37" s="12">
        <f t="shared" si="19"/>
        <v>0</v>
      </c>
      <c r="AX37" s="12">
        <f t="shared" si="20"/>
        <v>0</v>
      </c>
      <c r="AY37" s="12">
        <f t="shared" si="20"/>
        <v>0</v>
      </c>
      <c r="AZ37" s="12">
        <f t="shared" si="20"/>
        <v>0</v>
      </c>
      <c r="BA37" s="12">
        <f t="shared" si="20"/>
        <v>0</v>
      </c>
      <c r="BB37" s="12">
        <f t="shared" si="20"/>
        <v>0</v>
      </c>
      <c r="BD37" s="12">
        <f t="shared" si="21"/>
        <v>0</v>
      </c>
      <c r="BE37" s="12">
        <f t="shared" si="21"/>
        <v>0</v>
      </c>
      <c r="BF37" s="12">
        <f t="shared" si="21"/>
        <v>0</v>
      </c>
      <c r="BG37" s="12">
        <f t="shared" si="21"/>
        <v>0</v>
      </c>
      <c r="BH37" s="12">
        <f t="shared" si="21"/>
        <v>0</v>
      </c>
      <c r="BJ37" s="12">
        <f t="shared" si="22"/>
        <v>0</v>
      </c>
      <c r="BK37" s="12">
        <f t="shared" si="22"/>
        <v>0</v>
      </c>
      <c r="BL37" s="12">
        <f t="shared" si="22"/>
        <v>0</v>
      </c>
      <c r="BM37" s="12">
        <f t="shared" si="22"/>
        <v>0</v>
      </c>
      <c r="BN37" s="12">
        <f t="shared" si="22"/>
        <v>0</v>
      </c>
      <c r="BP37" s="12">
        <f t="shared" si="23"/>
        <v>0</v>
      </c>
      <c r="BQ37" s="12">
        <f t="shared" si="23"/>
        <v>0</v>
      </c>
      <c r="BR37" s="12">
        <f t="shared" si="23"/>
        <v>0</v>
      </c>
      <c r="BS37" s="12">
        <f t="shared" si="23"/>
        <v>0</v>
      </c>
      <c r="BT37" s="12">
        <f t="shared" si="23"/>
        <v>0</v>
      </c>
      <c r="BV37" s="12" t="str">
        <f>BZ33</f>
        <v>İskoçya</v>
      </c>
      <c r="BW37" s="12">
        <f>BZ34</f>
        <v>0</v>
      </c>
      <c r="BX37" s="12">
        <f>IF($BW37=BX$34,1,0)</f>
        <v>1</v>
      </c>
      <c r="BY37" s="12">
        <f>IF($BW37=BY$34,1,0)</f>
        <v>1</v>
      </c>
      <c r="BZ37" s="12">
        <v>0</v>
      </c>
      <c r="CA37" s="12">
        <f>IF($BW37=CA$34,1,0)</f>
        <v>1</v>
      </c>
      <c r="CB37" s="12">
        <f>IF($BW37=CB$34,1,0)</f>
        <v>1</v>
      </c>
      <c r="CD37" s="12" t="str">
        <f>CH33</f>
        <v>İskoçya</v>
      </c>
      <c r="CF37" s="12">
        <f>IF(F41&lt;G41,1,0)</f>
        <v>0</v>
      </c>
      <c r="CG37" s="12">
        <f>IF(G44&lt;F44,1,0)</f>
        <v>0</v>
      </c>
      <c r="CH37" s="12">
        <v>0</v>
      </c>
      <c r="CI37" s="12">
        <f>IF(F36&gt;G36,1,0)</f>
        <v>0</v>
      </c>
      <c r="CJ37" s="12">
        <f>IF(F39&gt;G39,1,0)</f>
        <v>0</v>
      </c>
      <c r="CL37" s="12" t="str">
        <f>CP33</f>
        <v>İskoçya</v>
      </c>
      <c r="CM37" s="12">
        <f>SUM(CN37:CR37)</f>
        <v>0</v>
      </c>
      <c r="CN37" s="12">
        <f t="shared" si="24"/>
        <v>0</v>
      </c>
      <c r="CO37" s="12">
        <f t="shared" si="24"/>
        <v>0</v>
      </c>
      <c r="CP37" s="12">
        <f t="shared" si="24"/>
        <v>0</v>
      </c>
      <c r="CQ37" s="12">
        <f t="shared" si="24"/>
        <v>0</v>
      </c>
      <c r="CR37" s="12">
        <f t="shared" si="24"/>
        <v>0</v>
      </c>
      <c r="CV37" s="12">
        <f t="shared" si="25"/>
        <v>0</v>
      </c>
      <c r="CW37" s="12">
        <f t="shared" si="25"/>
        <v>0</v>
      </c>
      <c r="CX37" s="12">
        <f t="shared" si="25"/>
        <v>0</v>
      </c>
      <c r="CY37" s="12">
        <f t="shared" si="25"/>
        <v>0</v>
      </c>
      <c r="CZ37" s="12">
        <f t="shared" si="25"/>
        <v>0</v>
      </c>
      <c r="DD37" s="12">
        <f t="shared" si="26"/>
        <v>0</v>
      </c>
      <c r="DE37" s="12">
        <f t="shared" si="26"/>
        <v>0</v>
      </c>
      <c r="DF37" s="12">
        <f t="shared" si="26"/>
        <v>0</v>
      </c>
      <c r="DG37" s="12">
        <f t="shared" si="26"/>
        <v>0</v>
      </c>
      <c r="DH37" s="12">
        <f t="shared" si="26"/>
        <v>0</v>
      </c>
    </row>
    <row r="38" spans="2:112" ht="12.75">
      <c r="B38" s="83">
        <v>39339</v>
      </c>
      <c r="C38" s="38">
        <v>0.54166666666666663</v>
      </c>
      <c r="D38" s="39" t="str">
        <f>D35</f>
        <v>Yeni Zelanda</v>
      </c>
      <c r="E38" s="5"/>
      <c r="F38" s="11"/>
      <c r="G38" s="11"/>
      <c r="H38" s="5"/>
      <c r="I38" s="40" t="str">
        <f>I36</f>
        <v>Portekiz</v>
      </c>
      <c r="K38" s="75" t="s">
        <v>28</v>
      </c>
      <c r="L38" s="76">
        <v>0</v>
      </c>
      <c r="M38" s="76">
        <v>0</v>
      </c>
      <c r="N38" s="76">
        <v>0</v>
      </c>
      <c r="O38" s="76">
        <v>0</v>
      </c>
      <c r="P38" s="80">
        <v>0</v>
      </c>
      <c r="AL38" s="12">
        <f t="shared" si="18"/>
        <v>0</v>
      </c>
      <c r="AM38" s="12">
        <f t="shared" si="18"/>
        <v>0</v>
      </c>
      <c r="AN38" s="12">
        <f t="shared" si="18"/>
        <v>0</v>
      </c>
      <c r="AO38" s="12">
        <f t="shared" si="18"/>
        <v>0</v>
      </c>
      <c r="AP38" s="12">
        <f t="shared" si="18"/>
        <v>0</v>
      </c>
      <c r="AR38" s="12">
        <f t="shared" si="19"/>
        <v>0</v>
      </c>
      <c r="AS38" s="12">
        <f t="shared" si="19"/>
        <v>0</v>
      </c>
      <c r="AT38" s="12">
        <f t="shared" si="19"/>
        <v>0</v>
      </c>
      <c r="AU38" s="12">
        <f t="shared" si="19"/>
        <v>0</v>
      </c>
      <c r="AV38" s="12">
        <f t="shared" si="19"/>
        <v>0</v>
      </c>
      <c r="AX38" s="12">
        <f t="shared" si="20"/>
        <v>0</v>
      </c>
      <c r="AY38" s="12">
        <f t="shared" si="20"/>
        <v>0</v>
      </c>
      <c r="AZ38" s="12">
        <f t="shared" si="20"/>
        <v>0</v>
      </c>
      <c r="BA38" s="12">
        <f t="shared" si="20"/>
        <v>0</v>
      </c>
      <c r="BB38" s="12">
        <f t="shared" si="20"/>
        <v>0</v>
      </c>
      <c r="BD38" s="12">
        <f t="shared" si="21"/>
        <v>0</v>
      </c>
      <c r="BE38" s="12">
        <f t="shared" si="21"/>
        <v>0</v>
      </c>
      <c r="BF38" s="12">
        <f t="shared" si="21"/>
        <v>0</v>
      </c>
      <c r="BG38" s="12">
        <f t="shared" si="21"/>
        <v>0</v>
      </c>
      <c r="BH38" s="12">
        <f t="shared" si="21"/>
        <v>0</v>
      </c>
      <c r="BJ38" s="12">
        <f t="shared" si="22"/>
        <v>0</v>
      </c>
      <c r="BK38" s="12">
        <f t="shared" si="22"/>
        <v>0</v>
      </c>
      <c r="BL38" s="12">
        <f t="shared" si="22"/>
        <v>0</v>
      </c>
      <c r="BM38" s="12">
        <f t="shared" si="22"/>
        <v>0</v>
      </c>
      <c r="BN38" s="12">
        <f t="shared" si="22"/>
        <v>0</v>
      </c>
      <c r="BP38" s="12">
        <f t="shared" si="23"/>
        <v>0</v>
      </c>
      <c r="BQ38" s="12">
        <f t="shared" si="23"/>
        <v>0</v>
      </c>
      <c r="BR38" s="12">
        <f t="shared" si="23"/>
        <v>0</v>
      </c>
      <c r="BS38" s="12">
        <f t="shared" si="23"/>
        <v>0</v>
      </c>
      <c r="BT38" s="12">
        <f t="shared" si="23"/>
        <v>0</v>
      </c>
      <c r="BV38" s="12" t="str">
        <f>CA33</f>
        <v>Portekiz</v>
      </c>
      <c r="BW38" s="12">
        <f>CA34</f>
        <v>0</v>
      </c>
      <c r="BX38" s="12">
        <f>IF($BW38=BX$34,1,0)</f>
        <v>1</v>
      </c>
      <c r="BY38" s="12">
        <f>IF($BW38=BY$34,1,0)</f>
        <v>1</v>
      </c>
      <c r="BZ38" s="12">
        <f>IF($BW38=BZ$34,1,0)</f>
        <v>1</v>
      </c>
      <c r="CA38" s="12">
        <v>0</v>
      </c>
      <c r="CB38" s="12">
        <f>IF($BW38=CB$34,1,0)</f>
        <v>1</v>
      </c>
      <c r="CD38" s="12" t="str">
        <f>CI33</f>
        <v>Portekiz</v>
      </c>
      <c r="CF38" s="12">
        <f>IF(F38&lt;G38,1,0)</f>
        <v>0</v>
      </c>
      <c r="CG38" s="12">
        <f>IF(F40&lt;G40,1,0)</f>
        <v>0</v>
      </c>
      <c r="CH38" s="12">
        <f>IF(F36&lt;G36,1,0)</f>
        <v>0</v>
      </c>
      <c r="CI38" s="12">
        <v>0</v>
      </c>
      <c r="CJ38" s="12">
        <f>IF(F42&gt;G42,1,0)</f>
        <v>0</v>
      </c>
      <c r="CL38" s="12" t="str">
        <f>CQ33</f>
        <v>Portekiz</v>
      </c>
      <c r="CM38" s="12">
        <f>SUM(CN38:CR38)</f>
        <v>0</v>
      </c>
      <c r="CN38" s="12">
        <f t="shared" si="24"/>
        <v>0</v>
      </c>
      <c r="CO38" s="12">
        <f t="shared" si="24"/>
        <v>0</v>
      </c>
      <c r="CP38" s="12">
        <f t="shared" si="24"/>
        <v>0</v>
      </c>
      <c r="CQ38" s="12">
        <f t="shared" si="24"/>
        <v>0</v>
      </c>
      <c r="CR38" s="12">
        <f t="shared" si="24"/>
        <v>0</v>
      </c>
      <c r="CV38" s="12">
        <f t="shared" si="25"/>
        <v>0</v>
      </c>
      <c r="CW38" s="12">
        <f t="shared" si="25"/>
        <v>0</v>
      </c>
      <c r="CX38" s="12">
        <f t="shared" si="25"/>
        <v>0</v>
      </c>
      <c r="CY38" s="12">
        <f t="shared" si="25"/>
        <v>0</v>
      </c>
      <c r="CZ38" s="12">
        <f t="shared" si="25"/>
        <v>0</v>
      </c>
      <c r="DD38" s="12">
        <f t="shared" si="26"/>
        <v>0</v>
      </c>
      <c r="DE38" s="12">
        <f t="shared" si="26"/>
        <v>0</v>
      </c>
      <c r="DF38" s="12">
        <f t="shared" si="26"/>
        <v>0</v>
      </c>
      <c r="DG38" s="12">
        <f t="shared" si="26"/>
        <v>0</v>
      </c>
      <c r="DH38" s="12">
        <f t="shared" si="26"/>
        <v>0</v>
      </c>
    </row>
    <row r="39" spans="2:112" ht="12.75">
      <c r="B39" s="83">
        <v>39343</v>
      </c>
      <c r="C39" s="38">
        <v>0.83333333333333337</v>
      </c>
      <c r="D39" s="39" t="str">
        <f>D36</f>
        <v>İskoçya</v>
      </c>
      <c r="E39" s="5"/>
      <c r="F39" s="11"/>
      <c r="G39" s="11"/>
      <c r="H39" s="5"/>
      <c r="I39" s="40" t="str">
        <f>I37</f>
        <v>Romanya</v>
      </c>
      <c r="K39" s="77" t="s">
        <v>27</v>
      </c>
      <c r="L39" s="78">
        <v>0</v>
      </c>
      <c r="M39" s="78">
        <v>0</v>
      </c>
      <c r="N39" s="78">
        <v>0</v>
      </c>
      <c r="O39" s="78">
        <v>0</v>
      </c>
      <c r="P39" s="81">
        <v>0</v>
      </c>
      <c r="AL39" s="12">
        <f t="shared" si="18"/>
        <v>0</v>
      </c>
      <c r="AM39" s="12">
        <f t="shared" si="18"/>
        <v>0</v>
      </c>
      <c r="AN39" s="12">
        <f t="shared" si="18"/>
        <v>0</v>
      </c>
      <c r="AO39" s="12">
        <f t="shared" si="18"/>
        <v>0</v>
      </c>
      <c r="AP39" s="12">
        <f t="shared" si="18"/>
        <v>0</v>
      </c>
      <c r="AR39" s="12">
        <f t="shared" si="19"/>
        <v>0</v>
      </c>
      <c r="AS39" s="12">
        <f t="shared" si="19"/>
        <v>0</v>
      </c>
      <c r="AT39" s="12">
        <f t="shared" si="19"/>
        <v>0</v>
      </c>
      <c r="AU39" s="12">
        <f t="shared" si="19"/>
        <v>0</v>
      </c>
      <c r="AV39" s="12">
        <f t="shared" si="19"/>
        <v>0</v>
      </c>
      <c r="AX39" s="12">
        <f t="shared" si="20"/>
        <v>0</v>
      </c>
      <c r="AY39" s="12">
        <f t="shared" si="20"/>
        <v>0</v>
      </c>
      <c r="AZ39" s="12">
        <f t="shared" si="20"/>
        <v>0</v>
      </c>
      <c r="BA39" s="12">
        <f t="shared" si="20"/>
        <v>0</v>
      </c>
      <c r="BB39" s="12">
        <f t="shared" si="20"/>
        <v>0</v>
      </c>
      <c r="BD39" s="12">
        <f t="shared" si="21"/>
        <v>0</v>
      </c>
      <c r="BE39" s="12">
        <f t="shared" si="21"/>
        <v>0</v>
      </c>
      <c r="BF39" s="12">
        <f t="shared" si="21"/>
        <v>0</v>
      </c>
      <c r="BG39" s="12">
        <f t="shared" si="21"/>
        <v>0</v>
      </c>
      <c r="BH39" s="12">
        <f t="shared" si="21"/>
        <v>0</v>
      </c>
      <c r="BJ39" s="12">
        <f t="shared" si="22"/>
        <v>0</v>
      </c>
      <c r="BK39" s="12">
        <f t="shared" si="22"/>
        <v>0</v>
      </c>
      <c r="BL39" s="12">
        <f t="shared" si="22"/>
        <v>0</v>
      </c>
      <c r="BM39" s="12">
        <f t="shared" si="22"/>
        <v>0</v>
      </c>
      <c r="BN39" s="12">
        <f t="shared" si="22"/>
        <v>0</v>
      </c>
      <c r="BP39" s="12">
        <f t="shared" si="23"/>
        <v>0</v>
      </c>
      <c r="BQ39" s="12">
        <f t="shared" si="23"/>
        <v>0</v>
      </c>
      <c r="BR39" s="12">
        <f t="shared" si="23"/>
        <v>0</v>
      </c>
      <c r="BS39" s="12">
        <f t="shared" si="23"/>
        <v>0</v>
      </c>
      <c r="BT39" s="12">
        <f t="shared" si="23"/>
        <v>0</v>
      </c>
      <c r="BV39" s="12" t="str">
        <f>CB33</f>
        <v>Romanya</v>
      </c>
      <c r="BW39" s="12">
        <f>CB34</f>
        <v>0</v>
      </c>
      <c r="BX39" s="12">
        <f>IF($BW39=BX$34,1,0)</f>
        <v>1</v>
      </c>
      <c r="BY39" s="12">
        <f>IF($BW39=BY$34,1,0)</f>
        <v>1</v>
      </c>
      <c r="BZ39" s="12">
        <f>IF($BW39=BZ$34,1,0)</f>
        <v>1</v>
      </c>
      <c r="CA39" s="12">
        <f>IF($BW39=CA$34,1,0)</f>
        <v>1</v>
      </c>
      <c r="CB39" s="12">
        <v>0</v>
      </c>
      <c r="CD39" s="12" t="str">
        <f>CJ33</f>
        <v>Romanya</v>
      </c>
      <c r="CF39" s="12">
        <f>IF(F43&lt;G43,1,0)</f>
        <v>0</v>
      </c>
      <c r="CG39" s="12">
        <f>IF(F37&lt;G37,1,0)</f>
        <v>0</v>
      </c>
      <c r="CH39" s="12">
        <f>IF(F39&lt;G39,1,0)</f>
        <v>0</v>
      </c>
      <c r="CI39" s="12">
        <f>IF(F42&lt;G42,1,0)</f>
        <v>0</v>
      </c>
      <c r="CJ39" s="12">
        <v>0</v>
      </c>
      <c r="CL39" s="12" t="str">
        <f>CR33</f>
        <v>Romanya</v>
      </c>
      <c r="CM39" s="12">
        <f>SUM(CN39:CR39)</f>
        <v>0</v>
      </c>
      <c r="CN39" s="12">
        <f t="shared" si="24"/>
        <v>0</v>
      </c>
      <c r="CO39" s="12">
        <f t="shared" si="24"/>
        <v>0</v>
      </c>
      <c r="CP39" s="12">
        <f t="shared" si="24"/>
        <v>0</v>
      </c>
      <c r="CQ39" s="12">
        <f t="shared" si="24"/>
        <v>0</v>
      </c>
      <c r="CR39" s="12">
        <f t="shared" si="24"/>
        <v>0</v>
      </c>
      <c r="CV39" s="12">
        <f t="shared" si="25"/>
        <v>0</v>
      </c>
      <c r="CW39" s="12">
        <f t="shared" si="25"/>
        <v>0</v>
      </c>
      <c r="CX39" s="12">
        <f t="shared" si="25"/>
        <v>0</v>
      </c>
      <c r="CY39" s="12">
        <f t="shared" si="25"/>
        <v>0</v>
      </c>
      <c r="CZ39" s="12">
        <f t="shared" si="25"/>
        <v>0</v>
      </c>
      <c r="DD39" s="12">
        <f t="shared" si="26"/>
        <v>0</v>
      </c>
      <c r="DE39" s="12">
        <f t="shared" si="26"/>
        <v>0</v>
      </c>
      <c r="DF39" s="12">
        <f t="shared" si="26"/>
        <v>0</v>
      </c>
      <c r="DG39" s="12">
        <f t="shared" si="26"/>
        <v>0</v>
      </c>
      <c r="DH39" s="12">
        <f t="shared" si="26"/>
        <v>0</v>
      </c>
    </row>
    <row r="40" spans="2:112" ht="12.75">
      <c r="B40" s="83">
        <v>39344</v>
      </c>
      <c r="C40" s="38">
        <v>0.83333333333333337</v>
      </c>
      <c r="D40" s="39" t="str">
        <f>I35</f>
        <v>İtalya</v>
      </c>
      <c r="E40" s="5"/>
      <c r="F40" s="11"/>
      <c r="G40" s="11"/>
      <c r="H40" s="5"/>
      <c r="I40" s="40" t="str">
        <f>I36</f>
        <v>Portekiz</v>
      </c>
      <c r="K40" s="85" t="s">
        <v>17</v>
      </c>
      <c r="L40" s="41"/>
      <c r="M40" s="41"/>
      <c r="N40" s="41"/>
      <c r="O40" s="41"/>
      <c r="P40" s="41"/>
      <c r="AL40" s="12">
        <f t="shared" si="18"/>
        <v>0</v>
      </c>
      <c r="AM40" s="12">
        <f t="shared" si="18"/>
        <v>0</v>
      </c>
      <c r="AN40" s="12">
        <f t="shared" si="18"/>
        <v>0</v>
      </c>
      <c r="AO40" s="12">
        <f t="shared" si="18"/>
        <v>0</v>
      </c>
      <c r="AP40" s="12">
        <f t="shared" si="18"/>
        <v>0</v>
      </c>
      <c r="AR40" s="12">
        <f t="shared" si="19"/>
        <v>0</v>
      </c>
      <c r="AS40" s="12">
        <f t="shared" si="19"/>
        <v>0</v>
      </c>
      <c r="AT40" s="12">
        <f t="shared" si="19"/>
        <v>0</v>
      </c>
      <c r="AU40" s="12">
        <f t="shared" si="19"/>
        <v>0</v>
      </c>
      <c r="AV40" s="12">
        <f t="shared" si="19"/>
        <v>0</v>
      </c>
      <c r="AX40" s="12">
        <f t="shared" si="20"/>
        <v>0</v>
      </c>
      <c r="AY40" s="12">
        <f t="shared" si="20"/>
        <v>0</v>
      </c>
      <c r="AZ40" s="12">
        <f t="shared" si="20"/>
        <v>0</v>
      </c>
      <c r="BA40" s="12">
        <f t="shared" si="20"/>
        <v>0</v>
      </c>
      <c r="BB40" s="12">
        <f t="shared" si="20"/>
        <v>0</v>
      </c>
      <c r="BD40" s="12">
        <f t="shared" si="21"/>
        <v>0</v>
      </c>
      <c r="BE40" s="12">
        <f t="shared" si="21"/>
        <v>0</v>
      </c>
      <c r="BF40" s="12">
        <f t="shared" si="21"/>
        <v>0</v>
      </c>
      <c r="BG40" s="12">
        <f t="shared" si="21"/>
        <v>0</v>
      </c>
      <c r="BH40" s="12">
        <f t="shared" si="21"/>
        <v>0</v>
      </c>
      <c r="BJ40" s="12">
        <f t="shared" si="22"/>
        <v>0</v>
      </c>
      <c r="BK40" s="12">
        <f t="shared" si="22"/>
        <v>0</v>
      </c>
      <c r="BL40" s="12">
        <f t="shared" si="22"/>
        <v>0</v>
      </c>
      <c r="BM40" s="12">
        <f t="shared" si="22"/>
        <v>0</v>
      </c>
      <c r="BN40" s="12">
        <f t="shared" si="22"/>
        <v>0</v>
      </c>
      <c r="BP40" s="12">
        <f t="shared" si="23"/>
        <v>0</v>
      </c>
      <c r="BQ40" s="12">
        <f t="shared" si="23"/>
        <v>0</v>
      </c>
      <c r="BR40" s="12">
        <f t="shared" si="23"/>
        <v>0</v>
      </c>
      <c r="BS40" s="12">
        <f t="shared" si="23"/>
        <v>0</v>
      </c>
      <c r="BT40" s="12">
        <f t="shared" si="23"/>
        <v>0</v>
      </c>
      <c r="CV40" s="12">
        <f t="shared" si="25"/>
        <v>0</v>
      </c>
      <c r="CW40" s="12">
        <f t="shared" si="25"/>
        <v>0</v>
      </c>
      <c r="CX40" s="12">
        <f t="shared" si="25"/>
        <v>0</v>
      </c>
      <c r="CY40" s="12">
        <f t="shared" si="25"/>
        <v>0</v>
      </c>
      <c r="CZ40" s="12">
        <f t="shared" si="25"/>
        <v>0</v>
      </c>
      <c r="DD40" s="12">
        <f t="shared" si="26"/>
        <v>0</v>
      </c>
      <c r="DE40" s="12">
        <f t="shared" si="26"/>
        <v>0</v>
      </c>
      <c r="DF40" s="12">
        <f t="shared" si="26"/>
        <v>0</v>
      </c>
      <c r="DG40" s="12">
        <f t="shared" si="26"/>
        <v>0</v>
      </c>
      <c r="DH40" s="12">
        <f t="shared" si="26"/>
        <v>0</v>
      </c>
    </row>
    <row r="41" spans="2:112" ht="12.75">
      <c r="B41" s="83">
        <v>39348</v>
      </c>
      <c r="C41" s="38">
        <v>0.70833333333333337</v>
      </c>
      <c r="D41" s="39" t="str">
        <f>D35</f>
        <v>Yeni Zelanda</v>
      </c>
      <c r="E41" s="5"/>
      <c r="F41" s="11"/>
      <c r="G41" s="11"/>
      <c r="H41" s="5"/>
      <c r="I41" s="40" t="str">
        <f>D36</f>
        <v>İskoçya</v>
      </c>
      <c r="K41" s="86" t="s">
        <v>61</v>
      </c>
      <c r="L41" s="42"/>
      <c r="M41" s="42"/>
      <c r="AL41" s="12">
        <f t="shared" si="18"/>
        <v>0</v>
      </c>
      <c r="AM41" s="12">
        <f t="shared" si="18"/>
        <v>0</v>
      </c>
      <c r="AN41" s="12">
        <f t="shared" si="18"/>
        <v>0</v>
      </c>
      <c r="AO41" s="12">
        <f t="shared" si="18"/>
        <v>0</v>
      </c>
      <c r="AP41" s="12">
        <f t="shared" si="18"/>
        <v>0</v>
      </c>
      <c r="AR41" s="12">
        <f t="shared" si="19"/>
        <v>0</v>
      </c>
      <c r="AS41" s="12">
        <f t="shared" si="19"/>
        <v>0</v>
      </c>
      <c r="AT41" s="12">
        <f t="shared" si="19"/>
        <v>0</v>
      </c>
      <c r="AU41" s="12">
        <f t="shared" si="19"/>
        <v>0</v>
      </c>
      <c r="AV41" s="12">
        <f t="shared" si="19"/>
        <v>0</v>
      </c>
      <c r="AX41" s="12">
        <f t="shared" si="20"/>
        <v>0</v>
      </c>
      <c r="AY41" s="12">
        <f t="shared" si="20"/>
        <v>0</v>
      </c>
      <c r="AZ41" s="12">
        <f t="shared" si="20"/>
        <v>0</v>
      </c>
      <c r="BA41" s="12">
        <f t="shared" si="20"/>
        <v>0</v>
      </c>
      <c r="BB41" s="12">
        <f t="shared" si="20"/>
        <v>0</v>
      </c>
      <c r="BD41" s="12">
        <f t="shared" si="21"/>
        <v>0</v>
      </c>
      <c r="BE41" s="12">
        <f t="shared" si="21"/>
        <v>0</v>
      </c>
      <c r="BF41" s="12">
        <f t="shared" si="21"/>
        <v>0</v>
      </c>
      <c r="BG41" s="12">
        <f t="shared" si="21"/>
        <v>0</v>
      </c>
      <c r="BH41" s="12">
        <f t="shared" si="21"/>
        <v>0</v>
      </c>
      <c r="BJ41" s="12">
        <f t="shared" si="22"/>
        <v>0</v>
      </c>
      <c r="BK41" s="12">
        <f t="shared" si="22"/>
        <v>0</v>
      </c>
      <c r="BL41" s="12">
        <f t="shared" si="22"/>
        <v>0</v>
      </c>
      <c r="BM41" s="12">
        <f t="shared" si="22"/>
        <v>0</v>
      </c>
      <c r="BN41" s="12">
        <f t="shared" si="22"/>
        <v>0</v>
      </c>
      <c r="BP41" s="12">
        <f t="shared" si="23"/>
        <v>0</v>
      </c>
      <c r="BQ41" s="12">
        <f t="shared" si="23"/>
        <v>0</v>
      </c>
      <c r="BR41" s="12">
        <f t="shared" si="23"/>
        <v>0</v>
      </c>
      <c r="BS41" s="12">
        <f t="shared" si="23"/>
        <v>0</v>
      </c>
      <c r="BT41" s="12">
        <f t="shared" si="23"/>
        <v>0</v>
      </c>
      <c r="CV41" s="12">
        <f t="shared" si="25"/>
        <v>0</v>
      </c>
      <c r="CW41" s="12">
        <f t="shared" si="25"/>
        <v>0</v>
      </c>
      <c r="CX41" s="12">
        <f t="shared" si="25"/>
        <v>0</v>
      </c>
      <c r="CY41" s="12">
        <f t="shared" si="25"/>
        <v>0</v>
      </c>
      <c r="CZ41" s="12">
        <f t="shared" si="25"/>
        <v>0</v>
      </c>
      <c r="DD41" s="12">
        <f t="shared" si="26"/>
        <v>0</v>
      </c>
      <c r="DE41" s="12">
        <f t="shared" si="26"/>
        <v>0</v>
      </c>
      <c r="DF41" s="12">
        <f t="shared" si="26"/>
        <v>0</v>
      </c>
      <c r="DG41" s="12">
        <f t="shared" si="26"/>
        <v>0</v>
      </c>
      <c r="DH41" s="12">
        <f t="shared" si="26"/>
        <v>0</v>
      </c>
    </row>
    <row r="42" spans="2:112" ht="12.75">
      <c r="B42" s="83">
        <v>39350</v>
      </c>
      <c r="C42" s="38">
        <v>0.83333333333333337</v>
      </c>
      <c r="D42" s="39" t="str">
        <f>I36</f>
        <v>Portekiz</v>
      </c>
      <c r="E42" s="5"/>
      <c r="F42" s="11"/>
      <c r="G42" s="11"/>
      <c r="H42" s="5"/>
      <c r="I42" s="40" t="str">
        <f>I37</f>
        <v>Romanya</v>
      </c>
      <c r="K42" s="42"/>
      <c r="L42" s="42"/>
      <c r="M42" s="42"/>
      <c r="AL42" s="12">
        <f t="shared" si="18"/>
        <v>0</v>
      </c>
      <c r="AM42" s="12">
        <f t="shared" si="18"/>
        <v>0</v>
      </c>
      <c r="AN42" s="12">
        <f t="shared" si="18"/>
        <v>0</v>
      </c>
      <c r="AO42" s="12">
        <f t="shared" si="18"/>
        <v>0</v>
      </c>
      <c r="AP42" s="12">
        <f t="shared" si="18"/>
        <v>0</v>
      </c>
      <c r="AR42" s="12">
        <f t="shared" si="19"/>
        <v>0</v>
      </c>
      <c r="AS42" s="12">
        <f t="shared" si="19"/>
        <v>0</v>
      </c>
      <c r="AT42" s="12">
        <f t="shared" si="19"/>
        <v>0</v>
      </c>
      <c r="AU42" s="12">
        <f t="shared" si="19"/>
        <v>0</v>
      </c>
      <c r="AV42" s="12">
        <f t="shared" si="19"/>
        <v>0</v>
      </c>
      <c r="AX42" s="12">
        <f t="shared" si="20"/>
        <v>0</v>
      </c>
      <c r="AY42" s="12">
        <f t="shared" si="20"/>
        <v>0</v>
      </c>
      <c r="AZ42" s="12">
        <f t="shared" si="20"/>
        <v>0</v>
      </c>
      <c r="BA42" s="12">
        <f t="shared" si="20"/>
        <v>0</v>
      </c>
      <c r="BB42" s="12">
        <f t="shared" si="20"/>
        <v>0</v>
      </c>
      <c r="BD42" s="12">
        <f t="shared" si="21"/>
        <v>0</v>
      </c>
      <c r="BE42" s="12">
        <f t="shared" si="21"/>
        <v>0</v>
      </c>
      <c r="BF42" s="12">
        <f t="shared" si="21"/>
        <v>0</v>
      </c>
      <c r="BG42" s="12">
        <f t="shared" si="21"/>
        <v>0</v>
      </c>
      <c r="BH42" s="12">
        <f t="shared" si="21"/>
        <v>0</v>
      </c>
      <c r="BJ42" s="12">
        <f t="shared" si="22"/>
        <v>0</v>
      </c>
      <c r="BK42" s="12">
        <f t="shared" si="22"/>
        <v>0</v>
      </c>
      <c r="BL42" s="12">
        <f t="shared" si="22"/>
        <v>0</v>
      </c>
      <c r="BM42" s="12">
        <f t="shared" si="22"/>
        <v>0</v>
      </c>
      <c r="BN42" s="12">
        <f t="shared" si="22"/>
        <v>0</v>
      </c>
      <c r="BP42" s="12">
        <f t="shared" si="23"/>
        <v>0</v>
      </c>
      <c r="BQ42" s="12">
        <f t="shared" si="23"/>
        <v>0</v>
      </c>
      <c r="BR42" s="12">
        <f t="shared" si="23"/>
        <v>0</v>
      </c>
      <c r="BS42" s="12">
        <f t="shared" si="23"/>
        <v>0</v>
      </c>
      <c r="BT42" s="12">
        <f t="shared" si="23"/>
        <v>0</v>
      </c>
      <c r="CV42" s="12">
        <f t="shared" si="25"/>
        <v>0</v>
      </c>
      <c r="CW42" s="12">
        <f t="shared" si="25"/>
        <v>0</v>
      </c>
      <c r="CX42" s="12">
        <f t="shared" si="25"/>
        <v>0</v>
      </c>
      <c r="CY42" s="12">
        <f t="shared" si="25"/>
        <v>0</v>
      </c>
      <c r="CZ42" s="12">
        <f t="shared" si="25"/>
        <v>0</v>
      </c>
      <c r="DD42" s="12">
        <f t="shared" si="26"/>
        <v>0</v>
      </c>
      <c r="DE42" s="12">
        <f t="shared" si="26"/>
        <v>0</v>
      </c>
      <c r="DF42" s="12">
        <f t="shared" si="26"/>
        <v>0</v>
      </c>
      <c r="DG42" s="12">
        <f t="shared" si="26"/>
        <v>0</v>
      </c>
      <c r="DH42" s="12">
        <f t="shared" si="26"/>
        <v>0</v>
      </c>
    </row>
    <row r="43" spans="2:112" ht="12.75">
      <c r="B43" s="83">
        <v>39354</v>
      </c>
      <c r="C43" s="38">
        <v>0.54166666666666663</v>
      </c>
      <c r="D43" s="39" t="str">
        <f>D35</f>
        <v>Yeni Zelanda</v>
      </c>
      <c r="E43" s="5"/>
      <c r="F43" s="11"/>
      <c r="G43" s="11"/>
      <c r="H43" s="5"/>
      <c r="I43" s="40" t="str">
        <f>I37</f>
        <v>Romanya</v>
      </c>
      <c r="K43" s="42"/>
      <c r="L43" s="42"/>
      <c r="M43" s="42"/>
      <c r="AL43" s="12">
        <f t="shared" si="18"/>
        <v>0</v>
      </c>
      <c r="AM43" s="12">
        <f t="shared" si="18"/>
        <v>0</v>
      </c>
      <c r="AN43" s="12">
        <f t="shared" si="18"/>
        <v>0</v>
      </c>
      <c r="AO43" s="12">
        <f t="shared" si="18"/>
        <v>0</v>
      </c>
      <c r="AP43" s="12">
        <f t="shared" si="18"/>
        <v>0</v>
      </c>
      <c r="AR43" s="12">
        <f t="shared" si="19"/>
        <v>0</v>
      </c>
      <c r="AS43" s="12">
        <f t="shared" si="19"/>
        <v>0</v>
      </c>
      <c r="AT43" s="12">
        <f t="shared" si="19"/>
        <v>0</v>
      </c>
      <c r="AU43" s="12">
        <f t="shared" si="19"/>
        <v>0</v>
      </c>
      <c r="AV43" s="12">
        <f t="shared" si="19"/>
        <v>0</v>
      </c>
      <c r="AX43" s="12">
        <f t="shared" si="20"/>
        <v>0</v>
      </c>
      <c r="AY43" s="12">
        <f t="shared" si="20"/>
        <v>0</v>
      </c>
      <c r="AZ43" s="12">
        <f t="shared" si="20"/>
        <v>0</v>
      </c>
      <c r="BA43" s="12">
        <f t="shared" si="20"/>
        <v>0</v>
      </c>
      <c r="BB43" s="12">
        <f t="shared" si="20"/>
        <v>0</v>
      </c>
      <c r="BD43" s="12">
        <f t="shared" si="21"/>
        <v>0</v>
      </c>
      <c r="BE43" s="12">
        <f t="shared" si="21"/>
        <v>0</v>
      </c>
      <c r="BF43" s="12">
        <f t="shared" si="21"/>
        <v>0</v>
      </c>
      <c r="BG43" s="12">
        <f t="shared" si="21"/>
        <v>0</v>
      </c>
      <c r="BH43" s="12">
        <f t="shared" si="21"/>
        <v>0</v>
      </c>
      <c r="BJ43" s="12">
        <f t="shared" si="22"/>
        <v>0</v>
      </c>
      <c r="BK43" s="12">
        <f t="shared" si="22"/>
        <v>0</v>
      </c>
      <c r="BL43" s="12">
        <f t="shared" si="22"/>
        <v>0</v>
      </c>
      <c r="BM43" s="12">
        <f t="shared" si="22"/>
        <v>0</v>
      </c>
      <c r="BN43" s="12">
        <f t="shared" si="22"/>
        <v>0</v>
      </c>
      <c r="BP43" s="12">
        <f t="shared" si="23"/>
        <v>0</v>
      </c>
      <c r="BQ43" s="12">
        <f t="shared" si="23"/>
        <v>0</v>
      </c>
      <c r="BR43" s="12">
        <f t="shared" si="23"/>
        <v>0</v>
      </c>
      <c r="BS43" s="12">
        <f t="shared" si="23"/>
        <v>0</v>
      </c>
      <c r="BT43" s="12">
        <f t="shared" si="23"/>
        <v>0</v>
      </c>
      <c r="CV43" s="12">
        <f t="shared" si="25"/>
        <v>0</v>
      </c>
      <c r="CW43" s="12">
        <f t="shared" si="25"/>
        <v>0</v>
      </c>
      <c r="CX43" s="12">
        <f t="shared" si="25"/>
        <v>0</v>
      </c>
      <c r="CY43" s="12">
        <f t="shared" si="25"/>
        <v>0</v>
      </c>
      <c r="CZ43" s="12">
        <f t="shared" si="25"/>
        <v>0</v>
      </c>
      <c r="DD43" s="12">
        <f t="shared" si="26"/>
        <v>0</v>
      </c>
      <c r="DE43" s="12">
        <f t="shared" si="26"/>
        <v>0</v>
      </c>
      <c r="DF43" s="12">
        <f t="shared" si="26"/>
        <v>0</v>
      </c>
      <c r="DG43" s="12">
        <f t="shared" si="26"/>
        <v>0</v>
      </c>
      <c r="DH43" s="12">
        <f t="shared" si="26"/>
        <v>0</v>
      </c>
    </row>
    <row r="44" spans="2:112" ht="12.75">
      <c r="B44" s="84">
        <v>39354</v>
      </c>
      <c r="C44" s="43">
        <v>0.875</v>
      </c>
      <c r="D44" s="44" t="str">
        <f>D36</f>
        <v>İskoçya</v>
      </c>
      <c r="E44" s="5"/>
      <c r="F44" s="11"/>
      <c r="G44" s="11"/>
      <c r="H44" s="5"/>
      <c r="I44" s="45" t="str">
        <f>I35</f>
        <v>İtalya</v>
      </c>
      <c r="K44" s="42"/>
      <c r="L44" s="42"/>
      <c r="M44" s="42"/>
      <c r="AL44" s="12">
        <f t="shared" si="18"/>
        <v>0</v>
      </c>
      <c r="AM44" s="12">
        <f t="shared" si="18"/>
        <v>0</v>
      </c>
      <c r="AN44" s="12">
        <f t="shared" si="18"/>
        <v>0</v>
      </c>
      <c r="AO44" s="12">
        <f t="shared" si="18"/>
        <v>0</v>
      </c>
      <c r="AP44" s="12">
        <f t="shared" si="18"/>
        <v>0</v>
      </c>
      <c r="AR44" s="12">
        <f t="shared" si="19"/>
        <v>0</v>
      </c>
      <c r="AS44" s="12">
        <f t="shared" si="19"/>
        <v>0</v>
      </c>
      <c r="AT44" s="12">
        <f t="shared" si="19"/>
        <v>0</v>
      </c>
      <c r="AU44" s="12">
        <f t="shared" si="19"/>
        <v>0</v>
      </c>
      <c r="AV44" s="12">
        <f t="shared" si="19"/>
        <v>0</v>
      </c>
      <c r="AX44" s="12">
        <f t="shared" si="20"/>
        <v>0</v>
      </c>
      <c r="AY44" s="12">
        <f t="shared" si="20"/>
        <v>0</v>
      </c>
      <c r="AZ44" s="12">
        <f t="shared" si="20"/>
        <v>0</v>
      </c>
      <c r="BA44" s="12">
        <f t="shared" si="20"/>
        <v>0</v>
      </c>
      <c r="BB44" s="12">
        <f t="shared" si="20"/>
        <v>0</v>
      </c>
      <c r="BD44" s="12">
        <f t="shared" si="21"/>
        <v>0</v>
      </c>
      <c r="BE44" s="12">
        <f t="shared" si="21"/>
        <v>0</v>
      </c>
      <c r="BF44" s="12">
        <f t="shared" si="21"/>
        <v>0</v>
      </c>
      <c r="BG44" s="12">
        <f t="shared" si="21"/>
        <v>0</v>
      </c>
      <c r="BH44" s="12">
        <f t="shared" si="21"/>
        <v>0</v>
      </c>
      <c r="BJ44" s="12">
        <f t="shared" si="22"/>
        <v>0</v>
      </c>
      <c r="BK44" s="12">
        <f t="shared" si="22"/>
        <v>0</v>
      </c>
      <c r="BL44" s="12">
        <f t="shared" si="22"/>
        <v>0</v>
      </c>
      <c r="BM44" s="12">
        <f t="shared" si="22"/>
        <v>0</v>
      </c>
      <c r="BN44" s="12">
        <f t="shared" si="22"/>
        <v>0</v>
      </c>
      <c r="BP44" s="12">
        <f t="shared" si="23"/>
        <v>0</v>
      </c>
      <c r="BQ44" s="12">
        <f t="shared" si="23"/>
        <v>0</v>
      </c>
      <c r="BR44" s="12">
        <f t="shared" si="23"/>
        <v>0</v>
      </c>
      <c r="BS44" s="12">
        <f t="shared" si="23"/>
        <v>0</v>
      </c>
      <c r="BT44" s="12">
        <f t="shared" si="23"/>
        <v>0</v>
      </c>
      <c r="CV44" s="12">
        <f t="shared" si="25"/>
        <v>0</v>
      </c>
      <c r="CW44" s="12">
        <f t="shared" si="25"/>
        <v>0</v>
      </c>
      <c r="CX44" s="12">
        <f t="shared" si="25"/>
        <v>0</v>
      </c>
      <c r="CY44" s="12">
        <f t="shared" si="25"/>
        <v>0</v>
      </c>
      <c r="CZ44" s="12">
        <f t="shared" si="25"/>
        <v>0</v>
      </c>
      <c r="DD44" s="12">
        <f t="shared" si="26"/>
        <v>0</v>
      </c>
      <c r="DE44" s="12">
        <f t="shared" si="26"/>
        <v>0</v>
      </c>
      <c r="DF44" s="12">
        <f t="shared" si="26"/>
        <v>0</v>
      </c>
      <c r="DG44" s="12">
        <f t="shared" si="26"/>
        <v>0</v>
      </c>
      <c r="DH44" s="12">
        <f t="shared" si="26"/>
        <v>0</v>
      </c>
    </row>
    <row r="45" spans="2:112">
      <c r="B45" s="60" t="s">
        <v>18</v>
      </c>
      <c r="K45" s="42"/>
      <c r="L45" s="42"/>
      <c r="M45" s="42"/>
    </row>
    <row r="46" spans="2:112">
      <c r="B46" s="46" t="s">
        <v>9</v>
      </c>
      <c r="C46" s="47"/>
      <c r="D46" s="48"/>
      <c r="E46" s="49"/>
      <c r="F46" s="49"/>
      <c r="G46" s="49"/>
      <c r="H46" s="49"/>
      <c r="I46" s="50"/>
      <c r="K46" s="67"/>
      <c r="L46" s="68" t="s">
        <v>12</v>
      </c>
      <c r="M46" s="69"/>
      <c r="N46" s="69"/>
      <c r="O46" s="69"/>
      <c r="P46" s="70"/>
      <c r="AL46" s="12" t="str">
        <f>D48</f>
        <v>Fransa</v>
      </c>
      <c r="AM46" s="12" t="str">
        <f>I48</f>
        <v>Arjantin</v>
      </c>
      <c r="AN46" s="12" t="str">
        <f>D49</f>
        <v>İrlanda</v>
      </c>
      <c r="AO46" s="12" t="str">
        <f>I49</f>
        <v>Namibya</v>
      </c>
      <c r="AP46" s="12" t="str">
        <f>I50</f>
        <v>Gürcistan</v>
      </c>
      <c r="AR46" s="12" t="str">
        <f>AL46</f>
        <v>Fransa</v>
      </c>
      <c r="AS46" s="12" t="str">
        <f>AM46</f>
        <v>Arjantin</v>
      </c>
      <c r="AT46" s="12" t="str">
        <f>AN46</f>
        <v>İrlanda</v>
      </c>
      <c r="AU46" s="12" t="str">
        <f>AO46</f>
        <v>Namibya</v>
      </c>
      <c r="AV46" s="12" t="str">
        <f>AP46</f>
        <v>Gürcistan</v>
      </c>
      <c r="AX46" s="12" t="str">
        <f>AR46</f>
        <v>Fransa</v>
      </c>
      <c r="AY46" s="12" t="str">
        <f>AS46</f>
        <v>Arjantin</v>
      </c>
      <c r="AZ46" s="12" t="str">
        <f>AT46</f>
        <v>İrlanda</v>
      </c>
      <c r="BA46" s="12" t="str">
        <f>AU46</f>
        <v>Namibya</v>
      </c>
      <c r="BB46" s="12" t="str">
        <f>AV46</f>
        <v>Gürcistan</v>
      </c>
      <c r="BD46" s="12" t="str">
        <f>AX46</f>
        <v>Fransa</v>
      </c>
      <c r="BE46" s="12" t="str">
        <f>AY46</f>
        <v>Arjantin</v>
      </c>
      <c r="BF46" s="12" t="str">
        <f>AZ46</f>
        <v>İrlanda</v>
      </c>
      <c r="BG46" s="12" t="str">
        <f>BA46</f>
        <v>Namibya</v>
      </c>
      <c r="BH46" s="12" t="str">
        <f>BB46</f>
        <v>Gürcistan</v>
      </c>
      <c r="BJ46" s="12" t="str">
        <f>BD46</f>
        <v>Fransa</v>
      </c>
      <c r="BK46" s="12" t="str">
        <f>BE46</f>
        <v>Arjantin</v>
      </c>
      <c r="BL46" s="12" t="str">
        <f>BF46</f>
        <v>İrlanda</v>
      </c>
      <c r="BM46" s="12" t="str">
        <f>BG46</f>
        <v>Namibya</v>
      </c>
      <c r="BN46" s="12" t="str">
        <f>BH46</f>
        <v>Gürcistan</v>
      </c>
      <c r="BP46" s="12" t="str">
        <f>BJ46</f>
        <v>Fransa</v>
      </c>
      <c r="BQ46" s="12" t="str">
        <f>BK46</f>
        <v>Arjantin</v>
      </c>
      <c r="BR46" s="12" t="str">
        <f>BL46</f>
        <v>İrlanda</v>
      </c>
      <c r="BS46" s="12" t="str">
        <f>BM46</f>
        <v>Namibya</v>
      </c>
      <c r="BT46" s="12" t="str">
        <f>BN46</f>
        <v>Gürcistan</v>
      </c>
      <c r="BX46" s="12" t="str">
        <f>BP46</f>
        <v>Fransa</v>
      </c>
      <c r="BY46" s="12" t="str">
        <f>BQ46</f>
        <v>Arjantin</v>
      </c>
      <c r="BZ46" s="12" t="str">
        <f>BR46</f>
        <v>İrlanda</v>
      </c>
      <c r="CA46" s="12" t="str">
        <f>BS46</f>
        <v>Namibya</v>
      </c>
      <c r="CB46" s="12" t="str">
        <f>BT46</f>
        <v>Gürcistan</v>
      </c>
      <c r="CF46" s="12" t="str">
        <f>BX46</f>
        <v>Fransa</v>
      </c>
      <c r="CG46" s="12" t="str">
        <f>BY46</f>
        <v>Arjantin</v>
      </c>
      <c r="CH46" s="12" t="str">
        <f>BZ46</f>
        <v>İrlanda</v>
      </c>
      <c r="CI46" s="12" t="str">
        <f>CA46</f>
        <v>Namibya</v>
      </c>
      <c r="CJ46" s="12" t="str">
        <f>CB46</f>
        <v>Gürcistan</v>
      </c>
      <c r="CN46" s="12" t="str">
        <f>CF46</f>
        <v>Fransa</v>
      </c>
      <c r="CO46" s="12" t="str">
        <f>CG46</f>
        <v>Arjantin</v>
      </c>
      <c r="CP46" s="12" t="str">
        <f>CH46</f>
        <v>İrlanda</v>
      </c>
      <c r="CQ46" s="12" t="str">
        <f>CI46</f>
        <v>Namibya</v>
      </c>
      <c r="CR46" s="12" t="str">
        <f>CJ46</f>
        <v>Gürcistan</v>
      </c>
      <c r="CV46" s="12" t="str">
        <f>CN46</f>
        <v>Fransa</v>
      </c>
      <c r="CW46" s="12" t="str">
        <f>CO46</f>
        <v>Arjantin</v>
      </c>
      <c r="CX46" s="12" t="str">
        <f>CP46</f>
        <v>İrlanda</v>
      </c>
      <c r="CY46" s="12" t="str">
        <f>CQ46</f>
        <v>Namibya</v>
      </c>
      <c r="CZ46" s="12" t="str">
        <f>CR46</f>
        <v>Gürcistan</v>
      </c>
      <c r="DD46" s="12" t="str">
        <f>CV46</f>
        <v>Fransa</v>
      </c>
      <c r="DE46" s="12" t="str">
        <f>CW46</f>
        <v>Arjantin</v>
      </c>
      <c r="DF46" s="12" t="str">
        <f>CX46</f>
        <v>İrlanda</v>
      </c>
      <c r="DG46" s="12" t="str">
        <f>CY46</f>
        <v>Namibya</v>
      </c>
      <c r="DH46" s="12" t="str">
        <f>CZ46</f>
        <v>Gürcistan</v>
      </c>
    </row>
    <row r="47" spans="2:112">
      <c r="B47" s="51"/>
      <c r="C47" s="52"/>
      <c r="D47" s="53"/>
      <c r="E47" s="36" t="s">
        <v>3</v>
      </c>
      <c r="F47" s="100" t="s">
        <v>38</v>
      </c>
      <c r="G47" s="100"/>
      <c r="H47" s="36" t="s">
        <v>3</v>
      </c>
      <c r="I47" s="54"/>
      <c r="K47" s="71" t="s">
        <v>36</v>
      </c>
      <c r="L47" s="72" t="s">
        <v>4</v>
      </c>
      <c r="M47" s="73" t="s">
        <v>10</v>
      </c>
      <c r="N47" s="73" t="s">
        <v>11</v>
      </c>
      <c r="O47" s="74" t="s">
        <v>37</v>
      </c>
      <c r="P47" s="79" t="s">
        <v>14</v>
      </c>
      <c r="AK47" s="12" t="s">
        <v>52</v>
      </c>
      <c r="AQ47" s="12" t="s">
        <v>53</v>
      </c>
      <c r="AW47" s="12" t="s">
        <v>54</v>
      </c>
      <c r="BC47" s="12" t="s">
        <v>55</v>
      </c>
      <c r="BI47" s="12" t="s">
        <v>56</v>
      </c>
      <c r="BO47" s="12" t="s">
        <v>57</v>
      </c>
      <c r="BX47" s="12">
        <f>SUM(AL48:AL57)+SUM(AR48:AR57)</f>
        <v>0</v>
      </c>
      <c r="BY47" s="12">
        <f>SUM(AM48:AM57)+SUM(AS48:AS57)</f>
        <v>0</v>
      </c>
      <c r="BZ47" s="12">
        <f>SUM(AN48:AN57)+SUM(AT48:AT57)</f>
        <v>0</v>
      </c>
      <c r="CA47" s="12">
        <f>SUM(AO48:AO57)+SUM(AU48:AU57)</f>
        <v>0</v>
      </c>
      <c r="CB47" s="12">
        <f>SUM(AP48:AP57)+SUM(AV48:AV57)</f>
        <v>0</v>
      </c>
      <c r="CM47" s="12" t="s">
        <v>58</v>
      </c>
      <c r="CU47" s="12" t="s">
        <v>59</v>
      </c>
      <c r="DC47" s="12" t="s">
        <v>60</v>
      </c>
    </row>
    <row r="48" spans="2:112" ht="12.75">
      <c r="B48" s="83">
        <v>39332</v>
      </c>
      <c r="C48" s="38">
        <v>0.875</v>
      </c>
      <c r="D48" s="39" t="s">
        <v>31</v>
      </c>
      <c r="E48" s="3"/>
      <c r="F48" s="10"/>
      <c r="G48" s="10"/>
      <c r="H48" s="3"/>
      <c r="I48" s="40" t="s">
        <v>33</v>
      </c>
      <c r="K48" s="75" t="s">
        <v>34</v>
      </c>
      <c r="L48" s="76">
        <v>0</v>
      </c>
      <c r="M48" s="76">
        <v>0</v>
      </c>
      <c r="N48" s="76">
        <v>0</v>
      </c>
      <c r="O48" s="76">
        <v>0</v>
      </c>
      <c r="P48" s="80">
        <v>0</v>
      </c>
      <c r="AL48" s="12">
        <f t="shared" ref="AL48:AP57" si="27">IF(OR($F48="-",TRIM($F48)=""),0,IF(AND($D48=AL$46,$F48&gt;$G48),$AM$1,IF(AND($D48=AL$46,$F48=$G48),$AM$2,$AM$3)))+IF(LEN(TRIM($E48))=0,0,IF($D48=AL$46,$AM$4,0))+CV48</f>
        <v>0</v>
      </c>
      <c r="AM48" s="12">
        <f t="shared" si="27"/>
        <v>0</v>
      </c>
      <c r="AN48" s="12">
        <f t="shared" si="27"/>
        <v>0</v>
      </c>
      <c r="AO48" s="12">
        <f t="shared" si="27"/>
        <v>0</v>
      </c>
      <c r="AP48" s="12">
        <f t="shared" si="27"/>
        <v>0</v>
      </c>
      <c r="AR48" s="12">
        <f t="shared" ref="AR48:AV57" si="28">IF(OR($G48="-",TRIM($G48)=""),0,IF(AND($I48=AR$46,$G48&gt;$F48),$AM$1,IF(AND($I48=AR$46,$F48=$G48),$AM$2,$AM$3)))+IF(LEN(TRIM($H48))=0,0,IF($I48=AR$46,$AM$4,0))+DD48</f>
        <v>0</v>
      </c>
      <c r="AS48" s="12">
        <f t="shared" si="28"/>
        <v>0</v>
      </c>
      <c r="AT48" s="12">
        <f t="shared" si="28"/>
        <v>0</v>
      </c>
      <c r="AU48" s="12">
        <f t="shared" si="28"/>
        <v>0</v>
      </c>
      <c r="AV48" s="12">
        <f t="shared" si="28"/>
        <v>0</v>
      </c>
      <c r="AX48" s="12">
        <f t="shared" ref="AX48:BB57" si="29">IF($D48=AX$46,$F48,0)</f>
        <v>0</v>
      </c>
      <c r="AY48" s="12">
        <f t="shared" si="29"/>
        <v>0</v>
      </c>
      <c r="AZ48" s="12">
        <f t="shared" si="29"/>
        <v>0</v>
      </c>
      <c r="BA48" s="12">
        <f t="shared" si="29"/>
        <v>0</v>
      </c>
      <c r="BB48" s="12">
        <f t="shared" si="29"/>
        <v>0</v>
      </c>
      <c r="BD48" s="12">
        <f t="shared" ref="BD48:BH57" si="30">IF($I48=BD$46,$G48,0)</f>
        <v>0</v>
      </c>
      <c r="BE48" s="12">
        <f t="shared" si="30"/>
        <v>0</v>
      </c>
      <c r="BF48" s="12">
        <f t="shared" si="30"/>
        <v>0</v>
      </c>
      <c r="BG48" s="12">
        <f t="shared" si="30"/>
        <v>0</v>
      </c>
      <c r="BH48" s="12">
        <f t="shared" si="30"/>
        <v>0</v>
      </c>
      <c r="BJ48" s="12">
        <f t="shared" ref="BJ48:BN57" si="31">IF($D48=BJ$46,$G48,0)</f>
        <v>0</v>
      </c>
      <c r="BK48" s="12">
        <f t="shared" si="31"/>
        <v>0</v>
      </c>
      <c r="BL48" s="12">
        <f t="shared" si="31"/>
        <v>0</v>
      </c>
      <c r="BM48" s="12">
        <f t="shared" si="31"/>
        <v>0</v>
      </c>
      <c r="BN48" s="12">
        <f t="shared" si="31"/>
        <v>0</v>
      </c>
      <c r="BP48" s="12">
        <f t="shared" ref="BP48:BT57" si="32">IF($I48=BP$46,$F48,0)</f>
        <v>0</v>
      </c>
      <c r="BQ48" s="12">
        <f t="shared" si="32"/>
        <v>0</v>
      </c>
      <c r="BR48" s="12">
        <f t="shared" si="32"/>
        <v>0</v>
      </c>
      <c r="BS48" s="12">
        <f t="shared" si="32"/>
        <v>0</v>
      </c>
      <c r="BT48" s="12">
        <f t="shared" si="32"/>
        <v>0</v>
      </c>
      <c r="BV48" s="12" t="str">
        <f>BX46</f>
        <v>Fransa</v>
      </c>
      <c r="BW48" s="12">
        <f>BX47</f>
        <v>0</v>
      </c>
      <c r="BX48" s="12">
        <v>0</v>
      </c>
      <c r="BY48" s="12">
        <f>IF($BW48=BY$47,1,0)</f>
        <v>1</v>
      </c>
      <c r="BZ48" s="12">
        <f>IF($BW48=BZ$47,1,0)</f>
        <v>1</v>
      </c>
      <c r="CA48" s="12">
        <f>IF($BW48=CA$47,1,0)</f>
        <v>1</v>
      </c>
      <c r="CB48" s="12">
        <f>IF($BW48=CB$47,1,0)</f>
        <v>1</v>
      </c>
      <c r="CD48" s="12" t="str">
        <f>CF46</f>
        <v>Fransa</v>
      </c>
      <c r="CF48" s="12">
        <v>0</v>
      </c>
      <c r="CG48" s="12">
        <f>IF(F48&gt;G48,1,0)</f>
        <v>0</v>
      </c>
      <c r="CH48" s="12">
        <f>IF(G53&gt;F53,1,0)</f>
        <v>0</v>
      </c>
      <c r="CI48" s="12">
        <f>IF(G52&gt;F52,1,0)</f>
        <v>0</v>
      </c>
      <c r="CJ48" s="12">
        <f>IF(F56&gt;G56,1,0)</f>
        <v>0</v>
      </c>
      <c r="CL48" s="12" t="str">
        <f>CN46</f>
        <v>Fransa</v>
      </c>
      <c r="CM48" s="12">
        <f>SUM(CN48:CR48)</f>
        <v>0</v>
      </c>
      <c r="CN48" s="12">
        <f t="shared" ref="CN48:CR52" si="33">BX48*CF48</f>
        <v>0</v>
      </c>
      <c r="CO48" s="12">
        <f t="shared" si="33"/>
        <v>0</v>
      </c>
      <c r="CP48" s="12">
        <f t="shared" si="33"/>
        <v>0</v>
      </c>
      <c r="CQ48" s="12">
        <f t="shared" si="33"/>
        <v>0</v>
      </c>
      <c r="CR48" s="12">
        <f t="shared" si="33"/>
        <v>0</v>
      </c>
      <c r="CV48" s="12">
        <f t="shared" ref="CV48:CZ57" si="34">IF(OR($F48="-",TRIM($F48)=""),0,IF(AND($D48=CV$46,$F48&lt;$G48,$G48-$F48&lt;8),$AM$5,0))</f>
        <v>0</v>
      </c>
      <c r="CW48" s="12">
        <f t="shared" si="34"/>
        <v>0</v>
      </c>
      <c r="CX48" s="12">
        <f t="shared" si="34"/>
        <v>0</v>
      </c>
      <c r="CY48" s="12">
        <f t="shared" si="34"/>
        <v>0</v>
      </c>
      <c r="CZ48" s="12">
        <f t="shared" si="34"/>
        <v>0</v>
      </c>
      <c r="DD48" s="12">
        <f t="shared" ref="DD48:DH57" si="35">IF(OR($G48="-",TRIM($G48)=""),0,IF(AND($I48=DD$46,$G48&lt;$F48,$F48-$G48&lt;8),$AM$5,0))</f>
        <v>0</v>
      </c>
      <c r="DE48" s="12">
        <f t="shared" si="35"/>
        <v>0</v>
      </c>
      <c r="DF48" s="12">
        <f t="shared" si="35"/>
        <v>0</v>
      </c>
      <c r="DG48" s="12">
        <f t="shared" si="35"/>
        <v>0</v>
      </c>
      <c r="DH48" s="12">
        <f t="shared" si="35"/>
        <v>0</v>
      </c>
    </row>
    <row r="49" spans="2:112" ht="12.75">
      <c r="B49" s="83">
        <v>39334</v>
      </c>
      <c r="C49" s="38">
        <v>0.83333333333333337</v>
      </c>
      <c r="D49" s="39" t="s">
        <v>32</v>
      </c>
      <c r="E49" s="5"/>
      <c r="F49" s="11"/>
      <c r="G49" s="11"/>
      <c r="H49" s="5"/>
      <c r="I49" s="40" t="s">
        <v>34</v>
      </c>
      <c r="K49" s="75" t="s">
        <v>31</v>
      </c>
      <c r="L49" s="76">
        <v>0</v>
      </c>
      <c r="M49" s="76">
        <v>0</v>
      </c>
      <c r="N49" s="76">
        <v>0</v>
      </c>
      <c r="O49" s="76">
        <v>0</v>
      </c>
      <c r="P49" s="80">
        <v>0</v>
      </c>
      <c r="AL49" s="12">
        <f t="shared" si="27"/>
        <v>0</v>
      </c>
      <c r="AM49" s="12">
        <f t="shared" si="27"/>
        <v>0</v>
      </c>
      <c r="AN49" s="12">
        <f t="shared" si="27"/>
        <v>0</v>
      </c>
      <c r="AO49" s="12">
        <f t="shared" si="27"/>
        <v>0</v>
      </c>
      <c r="AP49" s="12">
        <f t="shared" si="27"/>
        <v>0</v>
      </c>
      <c r="AR49" s="12">
        <f t="shared" si="28"/>
        <v>0</v>
      </c>
      <c r="AS49" s="12">
        <f t="shared" si="28"/>
        <v>0</v>
      </c>
      <c r="AT49" s="12">
        <f t="shared" si="28"/>
        <v>0</v>
      </c>
      <c r="AU49" s="12">
        <f t="shared" si="28"/>
        <v>0</v>
      </c>
      <c r="AV49" s="12">
        <f t="shared" si="28"/>
        <v>0</v>
      </c>
      <c r="AX49" s="12">
        <f t="shared" si="29"/>
        <v>0</v>
      </c>
      <c r="AY49" s="12">
        <f t="shared" si="29"/>
        <v>0</v>
      </c>
      <c r="AZ49" s="12">
        <f t="shared" si="29"/>
        <v>0</v>
      </c>
      <c r="BA49" s="12">
        <f t="shared" si="29"/>
        <v>0</v>
      </c>
      <c r="BB49" s="12">
        <f t="shared" si="29"/>
        <v>0</v>
      </c>
      <c r="BD49" s="12">
        <f t="shared" si="30"/>
        <v>0</v>
      </c>
      <c r="BE49" s="12">
        <f t="shared" si="30"/>
        <v>0</v>
      </c>
      <c r="BF49" s="12">
        <f t="shared" si="30"/>
        <v>0</v>
      </c>
      <c r="BG49" s="12">
        <f t="shared" si="30"/>
        <v>0</v>
      </c>
      <c r="BH49" s="12">
        <f t="shared" si="30"/>
        <v>0</v>
      </c>
      <c r="BJ49" s="12">
        <f t="shared" si="31"/>
        <v>0</v>
      </c>
      <c r="BK49" s="12">
        <f t="shared" si="31"/>
        <v>0</v>
      </c>
      <c r="BL49" s="12">
        <f t="shared" si="31"/>
        <v>0</v>
      </c>
      <c r="BM49" s="12">
        <f t="shared" si="31"/>
        <v>0</v>
      </c>
      <c r="BN49" s="12">
        <f t="shared" si="31"/>
        <v>0</v>
      </c>
      <c r="BP49" s="12">
        <f t="shared" si="32"/>
        <v>0</v>
      </c>
      <c r="BQ49" s="12">
        <f t="shared" si="32"/>
        <v>0</v>
      </c>
      <c r="BR49" s="12">
        <f t="shared" si="32"/>
        <v>0</v>
      </c>
      <c r="BS49" s="12">
        <f t="shared" si="32"/>
        <v>0</v>
      </c>
      <c r="BT49" s="12">
        <f t="shared" si="32"/>
        <v>0</v>
      </c>
      <c r="BV49" s="12" t="str">
        <f>BY46</f>
        <v>Arjantin</v>
      </c>
      <c r="BW49" s="12">
        <f>BY47</f>
        <v>0</v>
      </c>
      <c r="BX49" s="12">
        <f>IF($BW49=BX$47,1,0)</f>
        <v>1</v>
      </c>
      <c r="BY49" s="12">
        <v>0</v>
      </c>
      <c r="BZ49" s="12">
        <f>IF($BW49=BZ$47,1,0)</f>
        <v>1</v>
      </c>
      <c r="CA49" s="12">
        <f>IF($BW49=CA$47,1,0)</f>
        <v>1</v>
      </c>
      <c r="CB49" s="12">
        <f>IF($BW49=CB$47,1,0)</f>
        <v>1</v>
      </c>
      <c r="CD49" s="12" t="str">
        <f>CG46</f>
        <v>Arjantin</v>
      </c>
      <c r="CF49" s="12">
        <f>IF(F48&lt;G48,1,0)</f>
        <v>0</v>
      </c>
      <c r="CG49" s="12">
        <v>0</v>
      </c>
      <c r="CH49" s="12">
        <f>IF(G57&gt;F57,1,0)</f>
        <v>0</v>
      </c>
      <c r="CI49" s="12">
        <f>IF(F54&gt;G54,1,0)</f>
        <v>0</v>
      </c>
      <c r="CJ49" s="12">
        <f>IF(F50&gt;G50,1,0)</f>
        <v>0</v>
      </c>
      <c r="CL49" s="12" t="str">
        <f>CO46</f>
        <v>Arjantin</v>
      </c>
      <c r="CM49" s="12">
        <f>SUM(CN49:CR49)</f>
        <v>0</v>
      </c>
      <c r="CN49" s="12">
        <f t="shared" si="33"/>
        <v>0</v>
      </c>
      <c r="CO49" s="12">
        <f t="shared" si="33"/>
        <v>0</v>
      </c>
      <c r="CP49" s="12">
        <f t="shared" si="33"/>
        <v>0</v>
      </c>
      <c r="CQ49" s="12">
        <f t="shared" si="33"/>
        <v>0</v>
      </c>
      <c r="CR49" s="12">
        <f t="shared" si="33"/>
        <v>0</v>
      </c>
      <c r="CV49" s="12">
        <f t="shared" si="34"/>
        <v>0</v>
      </c>
      <c r="CW49" s="12">
        <f t="shared" si="34"/>
        <v>0</v>
      </c>
      <c r="CX49" s="12">
        <f t="shared" si="34"/>
        <v>0</v>
      </c>
      <c r="CY49" s="12">
        <f t="shared" si="34"/>
        <v>0</v>
      </c>
      <c r="CZ49" s="12">
        <f t="shared" si="34"/>
        <v>0</v>
      </c>
      <c r="DD49" s="12">
        <f t="shared" si="35"/>
        <v>0</v>
      </c>
      <c r="DE49" s="12">
        <f t="shared" si="35"/>
        <v>0</v>
      </c>
      <c r="DF49" s="12">
        <f t="shared" si="35"/>
        <v>0</v>
      </c>
      <c r="DG49" s="12">
        <f t="shared" si="35"/>
        <v>0</v>
      </c>
      <c r="DH49" s="12">
        <f t="shared" si="35"/>
        <v>0</v>
      </c>
    </row>
    <row r="50" spans="2:112" ht="12.75">
      <c r="B50" s="83">
        <v>39336</v>
      </c>
      <c r="C50" s="38">
        <v>0.83333333333333337</v>
      </c>
      <c r="D50" s="39" t="str">
        <f>I48</f>
        <v>Arjantin</v>
      </c>
      <c r="E50" s="5"/>
      <c r="F50" s="11"/>
      <c r="G50" s="11"/>
      <c r="H50" s="5"/>
      <c r="I50" s="40" t="s">
        <v>35</v>
      </c>
      <c r="K50" s="75" t="s">
        <v>35</v>
      </c>
      <c r="L50" s="76">
        <v>0</v>
      </c>
      <c r="M50" s="76">
        <v>0</v>
      </c>
      <c r="N50" s="76">
        <v>0</v>
      </c>
      <c r="O50" s="76">
        <v>0</v>
      </c>
      <c r="P50" s="80">
        <v>0</v>
      </c>
      <c r="AL50" s="12">
        <f t="shared" si="27"/>
        <v>0</v>
      </c>
      <c r="AM50" s="12">
        <f t="shared" si="27"/>
        <v>0</v>
      </c>
      <c r="AN50" s="12">
        <f t="shared" si="27"/>
        <v>0</v>
      </c>
      <c r="AO50" s="12">
        <f t="shared" si="27"/>
        <v>0</v>
      </c>
      <c r="AP50" s="12">
        <f t="shared" si="27"/>
        <v>0</v>
      </c>
      <c r="AR50" s="12">
        <f t="shared" si="28"/>
        <v>0</v>
      </c>
      <c r="AS50" s="12">
        <f t="shared" si="28"/>
        <v>0</v>
      </c>
      <c r="AT50" s="12">
        <f t="shared" si="28"/>
        <v>0</v>
      </c>
      <c r="AU50" s="12">
        <f t="shared" si="28"/>
        <v>0</v>
      </c>
      <c r="AV50" s="12">
        <f t="shared" si="28"/>
        <v>0</v>
      </c>
      <c r="AX50" s="12">
        <f t="shared" si="29"/>
        <v>0</v>
      </c>
      <c r="AY50" s="12">
        <f t="shared" si="29"/>
        <v>0</v>
      </c>
      <c r="AZ50" s="12">
        <f t="shared" si="29"/>
        <v>0</v>
      </c>
      <c r="BA50" s="12">
        <f t="shared" si="29"/>
        <v>0</v>
      </c>
      <c r="BB50" s="12">
        <f t="shared" si="29"/>
        <v>0</v>
      </c>
      <c r="BD50" s="12">
        <f t="shared" si="30"/>
        <v>0</v>
      </c>
      <c r="BE50" s="12">
        <f t="shared" si="30"/>
        <v>0</v>
      </c>
      <c r="BF50" s="12">
        <f t="shared" si="30"/>
        <v>0</v>
      </c>
      <c r="BG50" s="12">
        <f t="shared" si="30"/>
        <v>0</v>
      </c>
      <c r="BH50" s="12">
        <f t="shared" si="30"/>
        <v>0</v>
      </c>
      <c r="BJ50" s="12">
        <f t="shared" si="31"/>
        <v>0</v>
      </c>
      <c r="BK50" s="12">
        <f t="shared" si="31"/>
        <v>0</v>
      </c>
      <c r="BL50" s="12">
        <f t="shared" si="31"/>
        <v>0</v>
      </c>
      <c r="BM50" s="12">
        <f t="shared" si="31"/>
        <v>0</v>
      </c>
      <c r="BN50" s="12">
        <f t="shared" si="31"/>
        <v>0</v>
      </c>
      <c r="BP50" s="12">
        <f t="shared" si="32"/>
        <v>0</v>
      </c>
      <c r="BQ50" s="12">
        <f t="shared" si="32"/>
        <v>0</v>
      </c>
      <c r="BR50" s="12">
        <f t="shared" si="32"/>
        <v>0</v>
      </c>
      <c r="BS50" s="12">
        <f t="shared" si="32"/>
        <v>0</v>
      </c>
      <c r="BT50" s="12">
        <f t="shared" si="32"/>
        <v>0</v>
      </c>
      <c r="BV50" s="12" t="str">
        <f>BZ46</f>
        <v>İrlanda</v>
      </c>
      <c r="BW50" s="12">
        <f>BZ47</f>
        <v>0</v>
      </c>
      <c r="BX50" s="12">
        <f>IF($BW50=BX$47,1,0)</f>
        <v>1</v>
      </c>
      <c r="BY50" s="12">
        <f>IF($BW50=BY$47,1,0)</f>
        <v>1</v>
      </c>
      <c r="BZ50" s="12">
        <v>0</v>
      </c>
      <c r="CA50" s="12">
        <f>IF($BW50=CA$47,1,0)</f>
        <v>1</v>
      </c>
      <c r="CB50" s="12">
        <f>IF($BW50=CB$47,1,0)</f>
        <v>1</v>
      </c>
      <c r="CD50" s="12" t="str">
        <f>CH46</f>
        <v>İrlanda</v>
      </c>
      <c r="CF50" s="12">
        <f>IF(G53&lt;F53,1,0)</f>
        <v>0</v>
      </c>
      <c r="CG50" s="12">
        <f>IF(G57&lt;F57,1,0)</f>
        <v>0</v>
      </c>
      <c r="CH50" s="12">
        <v>0</v>
      </c>
      <c r="CI50" s="12">
        <f>IF(F49&gt;G49,1,0)</f>
        <v>0</v>
      </c>
      <c r="CJ50" s="12">
        <f>IF(G51&gt;F51,1,0)</f>
        <v>0</v>
      </c>
      <c r="CL50" s="12" t="str">
        <f>CP46</f>
        <v>İrlanda</v>
      </c>
      <c r="CM50" s="12">
        <f>SUM(CN50:CR50)</f>
        <v>0</v>
      </c>
      <c r="CN50" s="12">
        <f t="shared" si="33"/>
        <v>0</v>
      </c>
      <c r="CO50" s="12">
        <f t="shared" si="33"/>
        <v>0</v>
      </c>
      <c r="CP50" s="12">
        <f t="shared" si="33"/>
        <v>0</v>
      </c>
      <c r="CQ50" s="12">
        <f t="shared" si="33"/>
        <v>0</v>
      </c>
      <c r="CR50" s="12">
        <f t="shared" si="33"/>
        <v>0</v>
      </c>
      <c r="CV50" s="12">
        <f t="shared" si="34"/>
        <v>0</v>
      </c>
      <c r="CW50" s="12">
        <f t="shared" si="34"/>
        <v>0</v>
      </c>
      <c r="CX50" s="12">
        <f t="shared" si="34"/>
        <v>0</v>
      </c>
      <c r="CY50" s="12">
        <f t="shared" si="34"/>
        <v>0</v>
      </c>
      <c r="CZ50" s="12">
        <f t="shared" si="34"/>
        <v>0</v>
      </c>
      <c r="DD50" s="12">
        <f t="shared" si="35"/>
        <v>0</v>
      </c>
      <c r="DE50" s="12">
        <f t="shared" si="35"/>
        <v>0</v>
      </c>
      <c r="DF50" s="12">
        <f t="shared" si="35"/>
        <v>0</v>
      </c>
      <c r="DG50" s="12">
        <f t="shared" si="35"/>
        <v>0</v>
      </c>
      <c r="DH50" s="12">
        <f t="shared" si="35"/>
        <v>0</v>
      </c>
    </row>
    <row r="51" spans="2:112" ht="12.75">
      <c r="B51" s="83">
        <v>39340</v>
      </c>
      <c r="C51" s="38">
        <v>0.875</v>
      </c>
      <c r="D51" s="39" t="str">
        <f>I50</f>
        <v>Gürcistan</v>
      </c>
      <c r="E51" s="5"/>
      <c r="F51" s="11"/>
      <c r="G51" s="11"/>
      <c r="H51" s="5"/>
      <c r="I51" s="40" t="str">
        <f>D49</f>
        <v>İrlanda</v>
      </c>
      <c r="K51" s="75" t="s">
        <v>33</v>
      </c>
      <c r="L51" s="76">
        <v>0</v>
      </c>
      <c r="M51" s="76">
        <v>0</v>
      </c>
      <c r="N51" s="76">
        <v>0</v>
      </c>
      <c r="O51" s="76">
        <v>0</v>
      </c>
      <c r="P51" s="80">
        <v>0</v>
      </c>
      <c r="AL51" s="12">
        <f t="shared" si="27"/>
        <v>0</v>
      </c>
      <c r="AM51" s="12">
        <f t="shared" si="27"/>
        <v>0</v>
      </c>
      <c r="AN51" s="12">
        <f t="shared" si="27"/>
        <v>0</v>
      </c>
      <c r="AO51" s="12">
        <f t="shared" si="27"/>
        <v>0</v>
      </c>
      <c r="AP51" s="12">
        <f t="shared" si="27"/>
        <v>0</v>
      </c>
      <c r="AR51" s="12">
        <f t="shared" si="28"/>
        <v>0</v>
      </c>
      <c r="AS51" s="12">
        <f t="shared" si="28"/>
        <v>0</v>
      </c>
      <c r="AT51" s="12">
        <f t="shared" si="28"/>
        <v>0</v>
      </c>
      <c r="AU51" s="12">
        <f t="shared" si="28"/>
        <v>0</v>
      </c>
      <c r="AV51" s="12">
        <f t="shared" si="28"/>
        <v>0</v>
      </c>
      <c r="AX51" s="12">
        <f t="shared" si="29"/>
        <v>0</v>
      </c>
      <c r="AY51" s="12">
        <f t="shared" si="29"/>
        <v>0</v>
      </c>
      <c r="AZ51" s="12">
        <f t="shared" si="29"/>
        <v>0</v>
      </c>
      <c r="BA51" s="12">
        <f t="shared" si="29"/>
        <v>0</v>
      </c>
      <c r="BB51" s="12">
        <f t="shared" si="29"/>
        <v>0</v>
      </c>
      <c r="BD51" s="12">
        <f t="shared" si="30"/>
        <v>0</v>
      </c>
      <c r="BE51" s="12">
        <f t="shared" si="30"/>
        <v>0</v>
      </c>
      <c r="BF51" s="12">
        <f t="shared" si="30"/>
        <v>0</v>
      </c>
      <c r="BG51" s="12">
        <f t="shared" si="30"/>
        <v>0</v>
      </c>
      <c r="BH51" s="12">
        <f t="shared" si="30"/>
        <v>0</v>
      </c>
      <c r="BJ51" s="12">
        <f t="shared" si="31"/>
        <v>0</v>
      </c>
      <c r="BK51" s="12">
        <f t="shared" si="31"/>
        <v>0</v>
      </c>
      <c r="BL51" s="12">
        <f t="shared" si="31"/>
        <v>0</v>
      </c>
      <c r="BM51" s="12">
        <f t="shared" si="31"/>
        <v>0</v>
      </c>
      <c r="BN51" s="12">
        <f t="shared" si="31"/>
        <v>0</v>
      </c>
      <c r="BP51" s="12">
        <f t="shared" si="32"/>
        <v>0</v>
      </c>
      <c r="BQ51" s="12">
        <f t="shared" si="32"/>
        <v>0</v>
      </c>
      <c r="BR51" s="12">
        <f t="shared" si="32"/>
        <v>0</v>
      </c>
      <c r="BS51" s="12">
        <f t="shared" si="32"/>
        <v>0</v>
      </c>
      <c r="BT51" s="12">
        <f t="shared" si="32"/>
        <v>0</v>
      </c>
      <c r="BV51" s="12" t="str">
        <f>CA46</f>
        <v>Namibya</v>
      </c>
      <c r="BW51" s="12">
        <f>CA47</f>
        <v>0</v>
      </c>
      <c r="BX51" s="12">
        <f>IF($BW51=BX$47,1,0)</f>
        <v>1</v>
      </c>
      <c r="BY51" s="12">
        <f>IF($BW51=BY$47,1,0)</f>
        <v>1</v>
      </c>
      <c r="BZ51" s="12">
        <f>IF($BW51=BZ$47,1,0)</f>
        <v>1</v>
      </c>
      <c r="CA51" s="12">
        <v>0</v>
      </c>
      <c r="CB51" s="12">
        <f>IF($BW51=CB$47,1,0)</f>
        <v>1</v>
      </c>
      <c r="CD51" s="12" t="str">
        <f>CI46</f>
        <v>Namibya</v>
      </c>
      <c r="CF51" s="12">
        <f>IF(G52&lt;F52,1,0)</f>
        <v>0</v>
      </c>
      <c r="CG51" s="12">
        <f>IF(F54&lt;G54,1,0)</f>
        <v>0</v>
      </c>
      <c r="CH51" s="12">
        <f>IF(F49&lt;G49,1,0)</f>
        <v>0</v>
      </c>
      <c r="CI51" s="12">
        <v>0</v>
      </c>
      <c r="CJ51" s="12">
        <f>IF(F55&gt;G55,1,0)</f>
        <v>0</v>
      </c>
      <c r="CL51" s="12" t="str">
        <f>CQ46</f>
        <v>Namibya</v>
      </c>
      <c r="CM51" s="12">
        <f>SUM(CN51:CR51)</f>
        <v>0</v>
      </c>
      <c r="CN51" s="12">
        <f t="shared" si="33"/>
        <v>0</v>
      </c>
      <c r="CO51" s="12">
        <f t="shared" si="33"/>
        <v>0</v>
      </c>
      <c r="CP51" s="12">
        <f t="shared" si="33"/>
        <v>0</v>
      </c>
      <c r="CQ51" s="12">
        <f t="shared" si="33"/>
        <v>0</v>
      </c>
      <c r="CR51" s="12">
        <f t="shared" si="33"/>
        <v>0</v>
      </c>
      <c r="CV51" s="12">
        <f t="shared" si="34"/>
        <v>0</v>
      </c>
      <c r="CW51" s="12">
        <f t="shared" si="34"/>
        <v>0</v>
      </c>
      <c r="CX51" s="12">
        <f t="shared" si="34"/>
        <v>0</v>
      </c>
      <c r="CY51" s="12">
        <f t="shared" si="34"/>
        <v>0</v>
      </c>
      <c r="CZ51" s="12">
        <f t="shared" si="34"/>
        <v>0</v>
      </c>
      <c r="DD51" s="12">
        <f t="shared" si="35"/>
        <v>0</v>
      </c>
      <c r="DE51" s="12">
        <f t="shared" si="35"/>
        <v>0</v>
      </c>
      <c r="DF51" s="12">
        <f t="shared" si="35"/>
        <v>0</v>
      </c>
      <c r="DG51" s="12">
        <f t="shared" si="35"/>
        <v>0</v>
      </c>
      <c r="DH51" s="12">
        <f t="shared" si="35"/>
        <v>0</v>
      </c>
    </row>
    <row r="52" spans="2:112" ht="12.75">
      <c r="B52" s="83">
        <v>39341</v>
      </c>
      <c r="C52" s="38">
        <v>0.875</v>
      </c>
      <c r="D52" s="39" t="str">
        <f>I49</f>
        <v>Namibya</v>
      </c>
      <c r="E52" s="5"/>
      <c r="F52" s="11"/>
      <c r="G52" s="11"/>
      <c r="H52" s="5"/>
      <c r="I52" s="40" t="str">
        <f>D48</f>
        <v>Fransa</v>
      </c>
      <c r="K52" s="77" t="s">
        <v>32</v>
      </c>
      <c r="L52" s="78">
        <v>0</v>
      </c>
      <c r="M52" s="78">
        <v>0</v>
      </c>
      <c r="N52" s="78">
        <v>0</v>
      </c>
      <c r="O52" s="78">
        <v>0</v>
      </c>
      <c r="P52" s="81">
        <v>0</v>
      </c>
      <c r="AL52" s="12">
        <f t="shared" si="27"/>
        <v>0</v>
      </c>
      <c r="AM52" s="12">
        <f t="shared" si="27"/>
        <v>0</v>
      </c>
      <c r="AN52" s="12">
        <f t="shared" si="27"/>
        <v>0</v>
      </c>
      <c r="AO52" s="12">
        <f t="shared" si="27"/>
        <v>0</v>
      </c>
      <c r="AP52" s="12">
        <f t="shared" si="27"/>
        <v>0</v>
      </c>
      <c r="AR52" s="12">
        <f t="shared" si="28"/>
        <v>0</v>
      </c>
      <c r="AS52" s="12">
        <f t="shared" si="28"/>
        <v>0</v>
      </c>
      <c r="AT52" s="12">
        <f t="shared" si="28"/>
        <v>0</v>
      </c>
      <c r="AU52" s="12">
        <f t="shared" si="28"/>
        <v>0</v>
      </c>
      <c r="AV52" s="12">
        <f t="shared" si="28"/>
        <v>0</v>
      </c>
      <c r="AX52" s="12">
        <f t="shared" si="29"/>
        <v>0</v>
      </c>
      <c r="AY52" s="12">
        <f t="shared" si="29"/>
        <v>0</v>
      </c>
      <c r="AZ52" s="12">
        <f t="shared" si="29"/>
        <v>0</v>
      </c>
      <c r="BA52" s="12">
        <f t="shared" si="29"/>
        <v>0</v>
      </c>
      <c r="BB52" s="12">
        <f t="shared" si="29"/>
        <v>0</v>
      </c>
      <c r="BD52" s="12">
        <f t="shared" si="30"/>
        <v>0</v>
      </c>
      <c r="BE52" s="12">
        <f t="shared" si="30"/>
        <v>0</v>
      </c>
      <c r="BF52" s="12">
        <f t="shared" si="30"/>
        <v>0</v>
      </c>
      <c r="BG52" s="12">
        <f t="shared" si="30"/>
        <v>0</v>
      </c>
      <c r="BH52" s="12">
        <f t="shared" si="30"/>
        <v>0</v>
      </c>
      <c r="BJ52" s="12">
        <f t="shared" si="31"/>
        <v>0</v>
      </c>
      <c r="BK52" s="12">
        <f t="shared" si="31"/>
        <v>0</v>
      </c>
      <c r="BL52" s="12">
        <f t="shared" si="31"/>
        <v>0</v>
      </c>
      <c r="BM52" s="12">
        <f t="shared" si="31"/>
        <v>0</v>
      </c>
      <c r="BN52" s="12">
        <f t="shared" si="31"/>
        <v>0</v>
      </c>
      <c r="BP52" s="12">
        <f t="shared" si="32"/>
        <v>0</v>
      </c>
      <c r="BQ52" s="12">
        <f t="shared" si="32"/>
        <v>0</v>
      </c>
      <c r="BR52" s="12">
        <f t="shared" si="32"/>
        <v>0</v>
      </c>
      <c r="BS52" s="12">
        <f t="shared" si="32"/>
        <v>0</v>
      </c>
      <c r="BT52" s="12">
        <f t="shared" si="32"/>
        <v>0</v>
      </c>
      <c r="BV52" s="12" t="str">
        <f>CB46</f>
        <v>Gürcistan</v>
      </c>
      <c r="BW52" s="12">
        <f>CB47</f>
        <v>0</v>
      </c>
      <c r="BX52" s="12">
        <f>IF($BW52=BX$47,1,0)</f>
        <v>1</v>
      </c>
      <c r="BY52" s="12">
        <f>IF($BW52=BY$47,1,0)</f>
        <v>1</v>
      </c>
      <c r="BZ52" s="12">
        <f>IF($BW52=BZ$47,1,0)</f>
        <v>1</v>
      </c>
      <c r="CA52" s="12">
        <f>IF($BW52=CA$47,1,0)</f>
        <v>1</v>
      </c>
      <c r="CB52" s="12">
        <v>0</v>
      </c>
      <c r="CD52" s="12" t="str">
        <f>CJ46</f>
        <v>Gürcistan</v>
      </c>
      <c r="CF52" s="12">
        <f>IF(F56&lt;G56,1,0)</f>
        <v>0</v>
      </c>
      <c r="CG52" s="12">
        <f>IF(F50&lt;G50,1,0)</f>
        <v>0</v>
      </c>
      <c r="CH52" s="12">
        <f>IF(G51&lt;F51,1,0)</f>
        <v>0</v>
      </c>
      <c r="CI52" s="12">
        <f>IF(F55&lt;G55,1,0)</f>
        <v>0</v>
      </c>
      <c r="CJ52" s="12">
        <v>0</v>
      </c>
      <c r="CL52" s="12" t="str">
        <f>CR46</f>
        <v>Gürcistan</v>
      </c>
      <c r="CM52" s="12">
        <f>SUM(CN52:CR52)</f>
        <v>0</v>
      </c>
      <c r="CN52" s="12">
        <f t="shared" si="33"/>
        <v>0</v>
      </c>
      <c r="CO52" s="12">
        <f t="shared" si="33"/>
        <v>0</v>
      </c>
      <c r="CP52" s="12">
        <f t="shared" si="33"/>
        <v>0</v>
      </c>
      <c r="CQ52" s="12">
        <f t="shared" si="33"/>
        <v>0</v>
      </c>
      <c r="CR52" s="12">
        <f t="shared" si="33"/>
        <v>0</v>
      </c>
      <c r="CV52" s="12">
        <f t="shared" si="34"/>
        <v>0</v>
      </c>
      <c r="CW52" s="12">
        <f t="shared" si="34"/>
        <v>0</v>
      </c>
      <c r="CX52" s="12">
        <f t="shared" si="34"/>
        <v>0</v>
      </c>
      <c r="CY52" s="12">
        <f t="shared" si="34"/>
        <v>0</v>
      </c>
      <c r="CZ52" s="12">
        <f t="shared" si="34"/>
        <v>0</v>
      </c>
      <c r="DD52" s="12">
        <f t="shared" si="35"/>
        <v>0</v>
      </c>
      <c r="DE52" s="12">
        <f t="shared" si="35"/>
        <v>0</v>
      </c>
      <c r="DF52" s="12">
        <f t="shared" si="35"/>
        <v>0</v>
      </c>
      <c r="DG52" s="12">
        <f t="shared" si="35"/>
        <v>0</v>
      </c>
      <c r="DH52" s="12">
        <f t="shared" si="35"/>
        <v>0</v>
      </c>
    </row>
    <row r="53" spans="2:112" ht="12.75">
      <c r="B53" s="83">
        <v>39346</v>
      </c>
      <c r="C53" s="38">
        <v>0.83333333333333337</v>
      </c>
      <c r="D53" s="39" t="str">
        <f>D49</f>
        <v>İrlanda</v>
      </c>
      <c r="E53" s="5"/>
      <c r="F53" s="11"/>
      <c r="G53" s="11"/>
      <c r="H53" s="5"/>
      <c r="I53" s="40" t="str">
        <f>D48</f>
        <v>Fransa</v>
      </c>
      <c r="K53" s="85" t="s">
        <v>17</v>
      </c>
      <c r="L53" s="41"/>
      <c r="M53" s="41"/>
      <c r="N53" s="41"/>
      <c r="O53" s="41"/>
      <c r="P53" s="41"/>
      <c r="AL53" s="12">
        <f t="shared" si="27"/>
        <v>0</v>
      </c>
      <c r="AM53" s="12">
        <f t="shared" si="27"/>
        <v>0</v>
      </c>
      <c r="AN53" s="12">
        <f t="shared" si="27"/>
        <v>0</v>
      </c>
      <c r="AO53" s="12">
        <f t="shared" si="27"/>
        <v>0</v>
      </c>
      <c r="AP53" s="12">
        <f t="shared" si="27"/>
        <v>0</v>
      </c>
      <c r="AR53" s="12">
        <f t="shared" si="28"/>
        <v>0</v>
      </c>
      <c r="AS53" s="12">
        <f t="shared" si="28"/>
        <v>0</v>
      </c>
      <c r="AT53" s="12">
        <f t="shared" si="28"/>
        <v>0</v>
      </c>
      <c r="AU53" s="12">
        <f t="shared" si="28"/>
        <v>0</v>
      </c>
      <c r="AV53" s="12">
        <f t="shared" si="28"/>
        <v>0</v>
      </c>
      <c r="AX53" s="12">
        <f t="shared" si="29"/>
        <v>0</v>
      </c>
      <c r="AY53" s="12">
        <f t="shared" si="29"/>
        <v>0</v>
      </c>
      <c r="AZ53" s="12">
        <f t="shared" si="29"/>
        <v>0</v>
      </c>
      <c r="BA53" s="12">
        <f t="shared" si="29"/>
        <v>0</v>
      </c>
      <c r="BB53" s="12">
        <f t="shared" si="29"/>
        <v>0</v>
      </c>
      <c r="BD53" s="12">
        <f t="shared" si="30"/>
        <v>0</v>
      </c>
      <c r="BE53" s="12">
        <f t="shared" si="30"/>
        <v>0</v>
      </c>
      <c r="BF53" s="12">
        <f t="shared" si="30"/>
        <v>0</v>
      </c>
      <c r="BG53" s="12">
        <f t="shared" si="30"/>
        <v>0</v>
      </c>
      <c r="BH53" s="12">
        <f t="shared" si="30"/>
        <v>0</v>
      </c>
      <c r="BJ53" s="12">
        <f t="shared" si="31"/>
        <v>0</v>
      </c>
      <c r="BK53" s="12">
        <f t="shared" si="31"/>
        <v>0</v>
      </c>
      <c r="BL53" s="12">
        <f t="shared" si="31"/>
        <v>0</v>
      </c>
      <c r="BM53" s="12">
        <f t="shared" si="31"/>
        <v>0</v>
      </c>
      <c r="BN53" s="12">
        <f t="shared" si="31"/>
        <v>0</v>
      </c>
      <c r="BP53" s="12">
        <f t="shared" si="32"/>
        <v>0</v>
      </c>
      <c r="BQ53" s="12">
        <f t="shared" si="32"/>
        <v>0</v>
      </c>
      <c r="BR53" s="12">
        <f t="shared" si="32"/>
        <v>0</v>
      </c>
      <c r="BS53" s="12">
        <f t="shared" si="32"/>
        <v>0</v>
      </c>
      <c r="BT53" s="12">
        <f t="shared" si="32"/>
        <v>0</v>
      </c>
      <c r="CV53" s="12">
        <f t="shared" si="34"/>
        <v>0</v>
      </c>
      <c r="CW53" s="12">
        <f t="shared" si="34"/>
        <v>0</v>
      </c>
      <c r="CX53" s="12">
        <f t="shared" si="34"/>
        <v>0</v>
      </c>
      <c r="CY53" s="12">
        <f t="shared" si="34"/>
        <v>0</v>
      </c>
      <c r="CZ53" s="12">
        <f t="shared" si="34"/>
        <v>0</v>
      </c>
      <c r="DD53" s="12">
        <f t="shared" si="35"/>
        <v>0</v>
      </c>
      <c r="DE53" s="12">
        <f t="shared" si="35"/>
        <v>0</v>
      </c>
      <c r="DF53" s="12">
        <f t="shared" si="35"/>
        <v>0</v>
      </c>
      <c r="DG53" s="12">
        <f t="shared" si="35"/>
        <v>0</v>
      </c>
      <c r="DH53" s="12">
        <f t="shared" si="35"/>
        <v>0</v>
      </c>
    </row>
    <row r="54" spans="2:112" ht="12.75">
      <c r="B54" s="83">
        <v>39347</v>
      </c>
      <c r="C54" s="38">
        <v>0.875</v>
      </c>
      <c r="D54" s="39" t="str">
        <f>I48</f>
        <v>Arjantin</v>
      </c>
      <c r="E54" s="5"/>
      <c r="F54" s="11"/>
      <c r="G54" s="11"/>
      <c r="H54" s="5"/>
      <c r="I54" s="40" t="str">
        <f>I49</f>
        <v>Namibya</v>
      </c>
      <c r="K54" s="86" t="s">
        <v>61</v>
      </c>
      <c r="L54" s="42"/>
      <c r="M54" s="42"/>
      <c r="AL54" s="12">
        <f t="shared" si="27"/>
        <v>0</v>
      </c>
      <c r="AM54" s="12">
        <f t="shared" si="27"/>
        <v>0</v>
      </c>
      <c r="AN54" s="12">
        <f t="shared" si="27"/>
        <v>0</v>
      </c>
      <c r="AO54" s="12">
        <f t="shared" si="27"/>
        <v>0</v>
      </c>
      <c r="AP54" s="12">
        <f t="shared" si="27"/>
        <v>0</v>
      </c>
      <c r="AR54" s="12">
        <f t="shared" si="28"/>
        <v>0</v>
      </c>
      <c r="AS54" s="12">
        <f t="shared" si="28"/>
        <v>0</v>
      </c>
      <c r="AT54" s="12">
        <f t="shared" si="28"/>
        <v>0</v>
      </c>
      <c r="AU54" s="12">
        <f t="shared" si="28"/>
        <v>0</v>
      </c>
      <c r="AV54" s="12">
        <f t="shared" si="28"/>
        <v>0</v>
      </c>
      <c r="AX54" s="12">
        <f t="shared" si="29"/>
        <v>0</v>
      </c>
      <c r="AY54" s="12">
        <f t="shared" si="29"/>
        <v>0</v>
      </c>
      <c r="AZ54" s="12">
        <f t="shared" si="29"/>
        <v>0</v>
      </c>
      <c r="BA54" s="12">
        <f t="shared" si="29"/>
        <v>0</v>
      </c>
      <c r="BB54" s="12">
        <f t="shared" si="29"/>
        <v>0</v>
      </c>
      <c r="BD54" s="12">
        <f t="shared" si="30"/>
        <v>0</v>
      </c>
      <c r="BE54" s="12">
        <f t="shared" si="30"/>
        <v>0</v>
      </c>
      <c r="BF54" s="12">
        <f t="shared" si="30"/>
        <v>0</v>
      </c>
      <c r="BG54" s="12">
        <f t="shared" si="30"/>
        <v>0</v>
      </c>
      <c r="BH54" s="12">
        <f t="shared" si="30"/>
        <v>0</v>
      </c>
      <c r="BJ54" s="12">
        <f t="shared" si="31"/>
        <v>0</v>
      </c>
      <c r="BK54" s="12">
        <f t="shared" si="31"/>
        <v>0</v>
      </c>
      <c r="BL54" s="12">
        <f t="shared" si="31"/>
        <v>0</v>
      </c>
      <c r="BM54" s="12">
        <f t="shared" si="31"/>
        <v>0</v>
      </c>
      <c r="BN54" s="12">
        <f t="shared" si="31"/>
        <v>0</v>
      </c>
      <c r="BP54" s="12">
        <f t="shared" si="32"/>
        <v>0</v>
      </c>
      <c r="BQ54" s="12">
        <f t="shared" si="32"/>
        <v>0</v>
      </c>
      <c r="BR54" s="12">
        <f t="shared" si="32"/>
        <v>0</v>
      </c>
      <c r="BS54" s="12">
        <f t="shared" si="32"/>
        <v>0</v>
      </c>
      <c r="BT54" s="12">
        <f t="shared" si="32"/>
        <v>0</v>
      </c>
      <c r="CV54" s="12">
        <f t="shared" si="34"/>
        <v>0</v>
      </c>
      <c r="CW54" s="12">
        <f t="shared" si="34"/>
        <v>0</v>
      </c>
      <c r="CX54" s="12">
        <f t="shared" si="34"/>
        <v>0</v>
      </c>
      <c r="CY54" s="12">
        <f t="shared" si="34"/>
        <v>0</v>
      </c>
      <c r="CZ54" s="12">
        <f t="shared" si="34"/>
        <v>0</v>
      </c>
      <c r="DD54" s="12">
        <f t="shared" si="35"/>
        <v>0</v>
      </c>
      <c r="DE54" s="12">
        <f t="shared" si="35"/>
        <v>0</v>
      </c>
      <c r="DF54" s="12">
        <f t="shared" si="35"/>
        <v>0</v>
      </c>
      <c r="DG54" s="12">
        <f t="shared" si="35"/>
        <v>0</v>
      </c>
      <c r="DH54" s="12">
        <f t="shared" si="35"/>
        <v>0</v>
      </c>
    </row>
    <row r="55" spans="2:112" ht="12.75">
      <c r="B55" s="83">
        <v>39351</v>
      </c>
      <c r="C55" s="38">
        <v>0.75</v>
      </c>
      <c r="D55" s="39" t="str">
        <f>I49</f>
        <v>Namibya</v>
      </c>
      <c r="E55" s="5"/>
      <c r="F55" s="11"/>
      <c r="G55" s="11"/>
      <c r="H55" s="5"/>
      <c r="I55" s="40" t="str">
        <f>I50</f>
        <v>Gürcistan</v>
      </c>
      <c r="K55" s="42"/>
      <c r="L55" s="42"/>
      <c r="M55" s="42"/>
      <c r="AL55" s="12">
        <f t="shared" si="27"/>
        <v>0</v>
      </c>
      <c r="AM55" s="12">
        <f t="shared" si="27"/>
        <v>0</v>
      </c>
      <c r="AN55" s="12">
        <f t="shared" si="27"/>
        <v>0</v>
      </c>
      <c r="AO55" s="12">
        <f t="shared" si="27"/>
        <v>0</v>
      </c>
      <c r="AP55" s="12">
        <f t="shared" si="27"/>
        <v>0</v>
      </c>
      <c r="AR55" s="12">
        <f t="shared" si="28"/>
        <v>0</v>
      </c>
      <c r="AS55" s="12">
        <f t="shared" si="28"/>
        <v>0</v>
      </c>
      <c r="AT55" s="12">
        <f t="shared" si="28"/>
        <v>0</v>
      </c>
      <c r="AU55" s="12">
        <f t="shared" si="28"/>
        <v>0</v>
      </c>
      <c r="AV55" s="12">
        <f t="shared" si="28"/>
        <v>0</v>
      </c>
      <c r="AX55" s="12">
        <f t="shared" si="29"/>
        <v>0</v>
      </c>
      <c r="AY55" s="12">
        <f t="shared" si="29"/>
        <v>0</v>
      </c>
      <c r="AZ55" s="12">
        <f t="shared" si="29"/>
        <v>0</v>
      </c>
      <c r="BA55" s="12">
        <f t="shared" si="29"/>
        <v>0</v>
      </c>
      <c r="BB55" s="12">
        <f t="shared" si="29"/>
        <v>0</v>
      </c>
      <c r="BD55" s="12">
        <f t="shared" si="30"/>
        <v>0</v>
      </c>
      <c r="BE55" s="12">
        <f t="shared" si="30"/>
        <v>0</v>
      </c>
      <c r="BF55" s="12">
        <f t="shared" si="30"/>
        <v>0</v>
      </c>
      <c r="BG55" s="12">
        <f t="shared" si="30"/>
        <v>0</v>
      </c>
      <c r="BH55" s="12">
        <f t="shared" si="30"/>
        <v>0</v>
      </c>
      <c r="BJ55" s="12">
        <f t="shared" si="31"/>
        <v>0</v>
      </c>
      <c r="BK55" s="12">
        <f t="shared" si="31"/>
        <v>0</v>
      </c>
      <c r="BL55" s="12">
        <f t="shared" si="31"/>
        <v>0</v>
      </c>
      <c r="BM55" s="12">
        <f t="shared" si="31"/>
        <v>0</v>
      </c>
      <c r="BN55" s="12">
        <f t="shared" si="31"/>
        <v>0</v>
      </c>
      <c r="BP55" s="12">
        <f t="shared" si="32"/>
        <v>0</v>
      </c>
      <c r="BQ55" s="12">
        <f t="shared" si="32"/>
        <v>0</v>
      </c>
      <c r="BR55" s="12">
        <f t="shared" si="32"/>
        <v>0</v>
      </c>
      <c r="BS55" s="12">
        <f t="shared" si="32"/>
        <v>0</v>
      </c>
      <c r="BT55" s="12">
        <f t="shared" si="32"/>
        <v>0</v>
      </c>
      <c r="CV55" s="12">
        <f t="shared" si="34"/>
        <v>0</v>
      </c>
      <c r="CW55" s="12">
        <f t="shared" si="34"/>
        <v>0</v>
      </c>
      <c r="CX55" s="12">
        <f t="shared" si="34"/>
        <v>0</v>
      </c>
      <c r="CY55" s="12">
        <f t="shared" si="34"/>
        <v>0</v>
      </c>
      <c r="CZ55" s="12">
        <f t="shared" si="34"/>
        <v>0</v>
      </c>
      <c r="DD55" s="12">
        <f t="shared" si="35"/>
        <v>0</v>
      </c>
      <c r="DE55" s="12">
        <f t="shared" si="35"/>
        <v>0</v>
      </c>
      <c r="DF55" s="12">
        <f t="shared" si="35"/>
        <v>0</v>
      </c>
      <c r="DG55" s="12">
        <f t="shared" si="35"/>
        <v>0</v>
      </c>
      <c r="DH55" s="12">
        <f t="shared" si="35"/>
        <v>0</v>
      </c>
    </row>
    <row r="56" spans="2:112" ht="12.75">
      <c r="B56" s="83">
        <v>39355</v>
      </c>
      <c r="C56" s="38">
        <v>0.625</v>
      </c>
      <c r="D56" s="39" t="str">
        <f>D48</f>
        <v>Fransa</v>
      </c>
      <c r="E56" s="5"/>
      <c r="F56" s="11"/>
      <c r="G56" s="11"/>
      <c r="H56" s="5"/>
      <c r="I56" s="40" t="str">
        <f>I50</f>
        <v>Gürcistan</v>
      </c>
      <c r="K56" s="42"/>
      <c r="L56" s="42"/>
      <c r="M56" s="42"/>
      <c r="AL56" s="12">
        <f t="shared" si="27"/>
        <v>0</v>
      </c>
      <c r="AM56" s="12">
        <f t="shared" si="27"/>
        <v>0</v>
      </c>
      <c r="AN56" s="12">
        <f t="shared" si="27"/>
        <v>0</v>
      </c>
      <c r="AO56" s="12">
        <f t="shared" si="27"/>
        <v>0</v>
      </c>
      <c r="AP56" s="12">
        <f t="shared" si="27"/>
        <v>0</v>
      </c>
      <c r="AR56" s="12">
        <f t="shared" si="28"/>
        <v>0</v>
      </c>
      <c r="AS56" s="12">
        <f t="shared" si="28"/>
        <v>0</v>
      </c>
      <c r="AT56" s="12">
        <f t="shared" si="28"/>
        <v>0</v>
      </c>
      <c r="AU56" s="12">
        <f t="shared" si="28"/>
        <v>0</v>
      </c>
      <c r="AV56" s="12">
        <f t="shared" si="28"/>
        <v>0</v>
      </c>
      <c r="AX56" s="12">
        <f t="shared" si="29"/>
        <v>0</v>
      </c>
      <c r="AY56" s="12">
        <f t="shared" si="29"/>
        <v>0</v>
      </c>
      <c r="AZ56" s="12">
        <f t="shared" si="29"/>
        <v>0</v>
      </c>
      <c r="BA56" s="12">
        <f t="shared" si="29"/>
        <v>0</v>
      </c>
      <c r="BB56" s="12">
        <f t="shared" si="29"/>
        <v>0</v>
      </c>
      <c r="BD56" s="12">
        <f t="shared" si="30"/>
        <v>0</v>
      </c>
      <c r="BE56" s="12">
        <f t="shared" si="30"/>
        <v>0</v>
      </c>
      <c r="BF56" s="12">
        <f t="shared" si="30"/>
        <v>0</v>
      </c>
      <c r="BG56" s="12">
        <f t="shared" si="30"/>
        <v>0</v>
      </c>
      <c r="BH56" s="12">
        <f t="shared" si="30"/>
        <v>0</v>
      </c>
      <c r="BJ56" s="12">
        <f t="shared" si="31"/>
        <v>0</v>
      </c>
      <c r="BK56" s="12">
        <f t="shared" si="31"/>
        <v>0</v>
      </c>
      <c r="BL56" s="12">
        <f t="shared" si="31"/>
        <v>0</v>
      </c>
      <c r="BM56" s="12">
        <f t="shared" si="31"/>
        <v>0</v>
      </c>
      <c r="BN56" s="12">
        <f t="shared" si="31"/>
        <v>0</v>
      </c>
      <c r="BP56" s="12">
        <f t="shared" si="32"/>
        <v>0</v>
      </c>
      <c r="BQ56" s="12">
        <f t="shared" si="32"/>
        <v>0</v>
      </c>
      <c r="BR56" s="12">
        <f t="shared" si="32"/>
        <v>0</v>
      </c>
      <c r="BS56" s="12">
        <f t="shared" si="32"/>
        <v>0</v>
      </c>
      <c r="BT56" s="12">
        <f t="shared" si="32"/>
        <v>0</v>
      </c>
      <c r="CV56" s="12">
        <f t="shared" si="34"/>
        <v>0</v>
      </c>
      <c r="CW56" s="12">
        <f t="shared" si="34"/>
        <v>0</v>
      </c>
      <c r="CX56" s="12">
        <f t="shared" si="34"/>
        <v>0</v>
      </c>
      <c r="CY56" s="12">
        <f t="shared" si="34"/>
        <v>0</v>
      </c>
      <c r="CZ56" s="12">
        <f t="shared" si="34"/>
        <v>0</v>
      </c>
      <c r="DD56" s="12">
        <f t="shared" si="35"/>
        <v>0</v>
      </c>
      <c r="DE56" s="12">
        <f t="shared" si="35"/>
        <v>0</v>
      </c>
      <c r="DF56" s="12">
        <f t="shared" si="35"/>
        <v>0</v>
      </c>
      <c r="DG56" s="12">
        <f t="shared" si="35"/>
        <v>0</v>
      </c>
      <c r="DH56" s="12">
        <f t="shared" si="35"/>
        <v>0</v>
      </c>
    </row>
    <row r="57" spans="2:112" ht="12.75">
      <c r="B57" s="84">
        <v>39355</v>
      </c>
      <c r="C57" s="43">
        <v>0.70833333333333337</v>
      </c>
      <c r="D57" s="44" t="str">
        <f>D49</f>
        <v>İrlanda</v>
      </c>
      <c r="E57" s="5"/>
      <c r="F57" s="11"/>
      <c r="G57" s="11"/>
      <c r="H57" s="5"/>
      <c r="I57" s="45" t="str">
        <f>I48</f>
        <v>Arjantin</v>
      </c>
      <c r="K57" s="42"/>
      <c r="L57" s="42"/>
      <c r="M57" s="42"/>
      <c r="AL57" s="12">
        <f t="shared" si="27"/>
        <v>0</v>
      </c>
      <c r="AM57" s="12">
        <f t="shared" si="27"/>
        <v>0</v>
      </c>
      <c r="AN57" s="12">
        <f t="shared" si="27"/>
        <v>0</v>
      </c>
      <c r="AO57" s="12">
        <f t="shared" si="27"/>
        <v>0</v>
      </c>
      <c r="AP57" s="12">
        <f t="shared" si="27"/>
        <v>0</v>
      </c>
      <c r="AR57" s="12">
        <f t="shared" si="28"/>
        <v>0</v>
      </c>
      <c r="AS57" s="12">
        <f t="shared" si="28"/>
        <v>0</v>
      </c>
      <c r="AT57" s="12">
        <f t="shared" si="28"/>
        <v>0</v>
      </c>
      <c r="AU57" s="12">
        <f t="shared" si="28"/>
        <v>0</v>
      </c>
      <c r="AV57" s="12">
        <f t="shared" si="28"/>
        <v>0</v>
      </c>
      <c r="AX57" s="12">
        <f t="shared" si="29"/>
        <v>0</v>
      </c>
      <c r="AY57" s="12">
        <f t="shared" si="29"/>
        <v>0</v>
      </c>
      <c r="AZ57" s="12">
        <f t="shared" si="29"/>
        <v>0</v>
      </c>
      <c r="BA57" s="12">
        <f t="shared" si="29"/>
        <v>0</v>
      </c>
      <c r="BB57" s="12">
        <f t="shared" si="29"/>
        <v>0</v>
      </c>
      <c r="BD57" s="12">
        <f t="shared" si="30"/>
        <v>0</v>
      </c>
      <c r="BE57" s="12">
        <f t="shared" si="30"/>
        <v>0</v>
      </c>
      <c r="BF57" s="12">
        <f t="shared" si="30"/>
        <v>0</v>
      </c>
      <c r="BG57" s="12">
        <f t="shared" si="30"/>
        <v>0</v>
      </c>
      <c r="BH57" s="12">
        <f t="shared" si="30"/>
        <v>0</v>
      </c>
      <c r="BJ57" s="12">
        <f t="shared" si="31"/>
        <v>0</v>
      </c>
      <c r="BK57" s="12">
        <f t="shared" si="31"/>
        <v>0</v>
      </c>
      <c r="BL57" s="12">
        <f t="shared" si="31"/>
        <v>0</v>
      </c>
      <c r="BM57" s="12">
        <f t="shared" si="31"/>
        <v>0</v>
      </c>
      <c r="BN57" s="12">
        <f t="shared" si="31"/>
        <v>0</v>
      </c>
      <c r="BP57" s="12">
        <f t="shared" si="32"/>
        <v>0</v>
      </c>
      <c r="BQ57" s="12">
        <f t="shared" si="32"/>
        <v>0</v>
      </c>
      <c r="BR57" s="12">
        <f t="shared" si="32"/>
        <v>0</v>
      </c>
      <c r="BS57" s="12">
        <f t="shared" si="32"/>
        <v>0</v>
      </c>
      <c r="BT57" s="12">
        <f t="shared" si="32"/>
        <v>0</v>
      </c>
      <c r="CV57" s="12">
        <f t="shared" si="34"/>
        <v>0</v>
      </c>
      <c r="CW57" s="12">
        <f t="shared" si="34"/>
        <v>0</v>
      </c>
      <c r="CX57" s="12">
        <f t="shared" si="34"/>
        <v>0</v>
      </c>
      <c r="CY57" s="12">
        <f t="shared" si="34"/>
        <v>0</v>
      </c>
      <c r="CZ57" s="12">
        <f t="shared" si="34"/>
        <v>0</v>
      </c>
      <c r="DD57" s="12">
        <f t="shared" si="35"/>
        <v>0</v>
      </c>
      <c r="DE57" s="12">
        <f t="shared" si="35"/>
        <v>0</v>
      </c>
      <c r="DF57" s="12">
        <f t="shared" si="35"/>
        <v>0</v>
      </c>
      <c r="DG57" s="12">
        <f t="shared" si="35"/>
        <v>0</v>
      </c>
      <c r="DH57" s="12">
        <f t="shared" si="35"/>
        <v>0</v>
      </c>
    </row>
    <row r="58" spans="2:112">
      <c r="B58" s="60" t="s">
        <v>18</v>
      </c>
      <c r="K58" s="42"/>
      <c r="L58" s="42"/>
      <c r="M58" s="42"/>
    </row>
    <row r="59" spans="2:112">
      <c r="K59" s="42"/>
      <c r="L59" s="42"/>
      <c r="M59" s="42"/>
      <c r="AK59" s="12" t="s">
        <v>5</v>
      </c>
      <c r="AL59" s="12" t="s">
        <v>4</v>
      </c>
      <c r="AM59" s="12" t="s">
        <v>10</v>
      </c>
      <c r="AN59" s="12" t="s">
        <v>11</v>
      </c>
      <c r="AO59" s="12" t="s">
        <v>13</v>
      </c>
    </row>
    <row r="60" spans="2:112">
      <c r="K60" s="42"/>
      <c r="L60" s="42"/>
      <c r="M60" s="42"/>
      <c r="AK60" s="12" t="str">
        <f>$AL7</f>
        <v>İngiltere</v>
      </c>
      <c r="AL60" s="12">
        <f t="shared" ref="AL60:AL69" si="36">MAX($AL9,$AR9)</f>
        <v>0</v>
      </c>
      <c r="AM60" s="12">
        <f t="shared" ref="AM60:AM69" si="37">MAX($AX9,$BD9)</f>
        <v>0</v>
      </c>
      <c r="AN60" s="12">
        <f t="shared" ref="AN60:AN69" si="38">MAX($BJ9,$BP9)</f>
        <v>0</v>
      </c>
      <c r="AO60" s="12">
        <f>CM9</f>
        <v>0</v>
      </c>
    </row>
    <row r="61" spans="2:112">
      <c r="K61" s="42"/>
      <c r="L61" s="42"/>
      <c r="M61" s="42"/>
      <c r="AK61" s="12" t="str">
        <f t="shared" ref="AK61:AK66" si="39">AK60</f>
        <v>İngiltere</v>
      </c>
      <c r="AL61" s="12">
        <f t="shared" si="36"/>
        <v>0</v>
      </c>
      <c r="AM61" s="12">
        <f t="shared" si="37"/>
        <v>0</v>
      </c>
      <c r="AN61" s="12">
        <f t="shared" si="38"/>
        <v>0</v>
      </c>
    </row>
    <row r="62" spans="2:112">
      <c r="K62" s="42"/>
      <c r="L62" s="42"/>
      <c r="M62" s="42"/>
      <c r="AK62" s="12" t="str">
        <f t="shared" si="39"/>
        <v>İngiltere</v>
      </c>
      <c r="AL62" s="12">
        <f t="shared" si="36"/>
        <v>0</v>
      </c>
      <c r="AM62" s="12">
        <f t="shared" si="37"/>
        <v>0</v>
      </c>
      <c r="AN62" s="12">
        <f t="shared" si="38"/>
        <v>0</v>
      </c>
    </row>
    <row r="63" spans="2:112">
      <c r="K63" s="42"/>
      <c r="L63" s="42"/>
      <c r="M63" s="42"/>
      <c r="AK63" s="12" t="str">
        <f t="shared" si="39"/>
        <v>İngiltere</v>
      </c>
      <c r="AL63" s="12">
        <f t="shared" si="36"/>
        <v>0</v>
      </c>
      <c r="AM63" s="12">
        <f t="shared" si="37"/>
        <v>0</v>
      </c>
      <c r="AN63" s="12">
        <f t="shared" si="38"/>
        <v>0</v>
      </c>
    </row>
    <row r="64" spans="2:112">
      <c r="AK64" s="12" t="str">
        <f t="shared" si="39"/>
        <v>İngiltere</v>
      </c>
      <c r="AL64" s="12">
        <f t="shared" si="36"/>
        <v>0</v>
      </c>
      <c r="AM64" s="12">
        <f t="shared" si="37"/>
        <v>0</v>
      </c>
      <c r="AN64" s="12">
        <f t="shared" si="38"/>
        <v>0</v>
      </c>
    </row>
    <row r="65" spans="37:46">
      <c r="AK65" s="12" t="str">
        <f t="shared" si="39"/>
        <v>İngiltere</v>
      </c>
      <c r="AL65" s="12">
        <f t="shared" si="36"/>
        <v>0</v>
      </c>
      <c r="AM65" s="12">
        <f t="shared" si="37"/>
        <v>0</v>
      </c>
      <c r="AN65" s="12">
        <f t="shared" si="38"/>
        <v>0</v>
      </c>
    </row>
    <row r="66" spans="37:46">
      <c r="AK66" s="12" t="str">
        <f t="shared" si="39"/>
        <v>İngiltere</v>
      </c>
      <c r="AL66" s="12">
        <f t="shared" si="36"/>
        <v>0</v>
      </c>
      <c r="AM66" s="12">
        <f t="shared" si="37"/>
        <v>0</v>
      </c>
      <c r="AN66" s="12">
        <f t="shared" si="38"/>
        <v>0</v>
      </c>
    </row>
    <row r="67" spans="37:46">
      <c r="AK67" s="12" t="str">
        <f>AK65</f>
        <v>İngiltere</v>
      </c>
      <c r="AL67" s="12">
        <f t="shared" si="36"/>
        <v>0</v>
      </c>
      <c r="AM67" s="12">
        <f t="shared" si="37"/>
        <v>0</v>
      </c>
      <c r="AN67" s="12">
        <f t="shared" si="38"/>
        <v>0</v>
      </c>
    </row>
    <row r="68" spans="37:46">
      <c r="AK68" s="12" t="str">
        <f>AK67</f>
        <v>İngiltere</v>
      </c>
      <c r="AL68" s="12">
        <f t="shared" si="36"/>
        <v>0</v>
      </c>
      <c r="AM68" s="12">
        <f t="shared" si="37"/>
        <v>0</v>
      </c>
      <c r="AN68" s="12">
        <f t="shared" si="38"/>
        <v>0</v>
      </c>
    </row>
    <row r="69" spans="37:46">
      <c r="AK69" s="12" t="str">
        <f>AK68</f>
        <v>İngiltere</v>
      </c>
      <c r="AL69" s="12">
        <f t="shared" si="36"/>
        <v>0</v>
      </c>
      <c r="AM69" s="12">
        <f t="shared" si="37"/>
        <v>0</v>
      </c>
      <c r="AN69" s="12">
        <f t="shared" si="38"/>
        <v>0</v>
      </c>
    </row>
    <row r="70" spans="37:46">
      <c r="AK70" s="12" t="str">
        <f>$AM7</f>
        <v>ABD</v>
      </c>
      <c r="AL70" s="12">
        <f t="shared" ref="AL70:AL79" si="40">MAX($AM9,$AS9)</f>
        <v>0</v>
      </c>
      <c r="AM70" s="12">
        <f t="shared" ref="AM70:AM79" si="41">MAX($AY9,$BE9)</f>
        <v>0</v>
      </c>
      <c r="AN70" s="12">
        <f t="shared" ref="AN70:AN79" si="42">MAX($BK9,$BQ9)</f>
        <v>0</v>
      </c>
      <c r="AO70" s="12">
        <f>CM10</f>
        <v>0</v>
      </c>
    </row>
    <row r="71" spans="37:46">
      <c r="AK71" s="12" t="str">
        <f t="shared" ref="AK71:AK76" si="43">AK70</f>
        <v>ABD</v>
      </c>
      <c r="AL71" s="12">
        <f t="shared" si="40"/>
        <v>0</v>
      </c>
      <c r="AM71" s="12">
        <f t="shared" si="41"/>
        <v>0</v>
      </c>
      <c r="AN71" s="12">
        <f t="shared" si="42"/>
        <v>0</v>
      </c>
    </row>
    <row r="72" spans="37:46">
      <c r="AK72" s="12" t="str">
        <f t="shared" si="43"/>
        <v>ABD</v>
      </c>
      <c r="AL72" s="12">
        <f t="shared" si="40"/>
        <v>0</v>
      </c>
      <c r="AM72" s="12">
        <f t="shared" si="41"/>
        <v>0</v>
      </c>
      <c r="AN72" s="12">
        <f t="shared" si="42"/>
        <v>0</v>
      </c>
      <c r="AP72" s="12" t="s">
        <v>6</v>
      </c>
      <c r="AQ72" s="12" t="s">
        <v>4</v>
      </c>
      <c r="AR72" s="12" t="s">
        <v>10</v>
      </c>
      <c r="AS72" s="12" t="s">
        <v>11</v>
      </c>
      <c r="AT72" s="12" t="s">
        <v>13</v>
      </c>
    </row>
    <row r="73" spans="37:46">
      <c r="AK73" s="12" t="str">
        <f t="shared" si="43"/>
        <v>ABD</v>
      </c>
      <c r="AL73" s="12">
        <f t="shared" si="40"/>
        <v>0</v>
      </c>
      <c r="AM73" s="12">
        <f t="shared" si="41"/>
        <v>0</v>
      </c>
      <c r="AN73" s="12">
        <f t="shared" si="42"/>
        <v>0</v>
      </c>
      <c r="AP73" s="12" t="str">
        <f>$AL20</f>
        <v>Avustralya</v>
      </c>
      <c r="AQ73" s="12">
        <f t="shared" ref="AQ73:AQ82" si="44">MAX($AL22,$AR22)</f>
        <v>0</v>
      </c>
      <c r="AR73" s="12">
        <f t="shared" ref="AR73:AR82" si="45">MAX($AX22,$BD22)</f>
        <v>0</v>
      </c>
      <c r="AS73" s="12">
        <f t="shared" ref="AS73:AS82" si="46">MAX($BJ22,$BP22)</f>
        <v>0</v>
      </c>
      <c r="AT73" s="12">
        <f>CM22</f>
        <v>0</v>
      </c>
    </row>
    <row r="74" spans="37:46">
      <c r="AK74" s="12" t="str">
        <f t="shared" si="43"/>
        <v>ABD</v>
      </c>
      <c r="AL74" s="12">
        <f t="shared" si="40"/>
        <v>0</v>
      </c>
      <c r="AM74" s="12">
        <f t="shared" si="41"/>
        <v>0</v>
      </c>
      <c r="AN74" s="12">
        <f t="shared" si="42"/>
        <v>0</v>
      </c>
      <c r="AP74" s="12" t="str">
        <f t="shared" ref="AP74:AP79" si="47">AP73</f>
        <v>Avustralya</v>
      </c>
      <c r="AQ74" s="12">
        <f t="shared" si="44"/>
        <v>0</v>
      </c>
      <c r="AR74" s="12">
        <f t="shared" si="45"/>
        <v>0</v>
      </c>
      <c r="AS74" s="12">
        <f t="shared" si="46"/>
        <v>0</v>
      </c>
    </row>
    <row r="75" spans="37:46">
      <c r="AK75" s="12" t="str">
        <f t="shared" si="43"/>
        <v>ABD</v>
      </c>
      <c r="AL75" s="12">
        <f t="shared" si="40"/>
        <v>0</v>
      </c>
      <c r="AM75" s="12">
        <f t="shared" si="41"/>
        <v>0</v>
      </c>
      <c r="AN75" s="12">
        <f t="shared" si="42"/>
        <v>0</v>
      </c>
      <c r="AP75" s="12" t="str">
        <f t="shared" si="47"/>
        <v>Avustralya</v>
      </c>
      <c r="AQ75" s="12">
        <f t="shared" si="44"/>
        <v>0</v>
      </c>
      <c r="AR75" s="12">
        <f t="shared" si="45"/>
        <v>0</v>
      </c>
      <c r="AS75" s="12">
        <f t="shared" si="46"/>
        <v>0</v>
      </c>
    </row>
    <row r="76" spans="37:46">
      <c r="AK76" s="12" t="str">
        <f t="shared" si="43"/>
        <v>ABD</v>
      </c>
      <c r="AL76" s="12">
        <f t="shared" si="40"/>
        <v>0</v>
      </c>
      <c r="AM76" s="12">
        <f t="shared" si="41"/>
        <v>0</v>
      </c>
      <c r="AN76" s="12">
        <f t="shared" si="42"/>
        <v>0</v>
      </c>
      <c r="AP76" s="12" t="str">
        <f t="shared" si="47"/>
        <v>Avustralya</v>
      </c>
      <c r="AQ76" s="12">
        <f t="shared" si="44"/>
        <v>0</v>
      </c>
      <c r="AR76" s="12">
        <f t="shared" si="45"/>
        <v>0</v>
      </c>
      <c r="AS76" s="12">
        <f t="shared" si="46"/>
        <v>0</v>
      </c>
    </row>
    <row r="77" spans="37:46">
      <c r="AK77" s="12" t="str">
        <f>AK75</f>
        <v>ABD</v>
      </c>
      <c r="AL77" s="12">
        <f t="shared" si="40"/>
        <v>0</v>
      </c>
      <c r="AM77" s="12">
        <f t="shared" si="41"/>
        <v>0</v>
      </c>
      <c r="AN77" s="12">
        <f t="shared" si="42"/>
        <v>0</v>
      </c>
      <c r="AP77" s="12" t="str">
        <f t="shared" si="47"/>
        <v>Avustralya</v>
      </c>
      <c r="AQ77" s="12">
        <f t="shared" si="44"/>
        <v>0</v>
      </c>
      <c r="AR77" s="12">
        <f t="shared" si="45"/>
        <v>0</v>
      </c>
      <c r="AS77" s="12">
        <f t="shared" si="46"/>
        <v>0</v>
      </c>
    </row>
    <row r="78" spans="37:46">
      <c r="AK78" s="12" t="str">
        <f>AK77</f>
        <v>ABD</v>
      </c>
      <c r="AL78" s="12">
        <f t="shared" si="40"/>
        <v>0</v>
      </c>
      <c r="AM78" s="12">
        <f t="shared" si="41"/>
        <v>0</v>
      </c>
      <c r="AN78" s="12">
        <f t="shared" si="42"/>
        <v>0</v>
      </c>
      <c r="AP78" s="12" t="str">
        <f t="shared" si="47"/>
        <v>Avustralya</v>
      </c>
      <c r="AQ78" s="12">
        <f t="shared" si="44"/>
        <v>0</v>
      </c>
      <c r="AR78" s="12">
        <f t="shared" si="45"/>
        <v>0</v>
      </c>
      <c r="AS78" s="12">
        <f t="shared" si="46"/>
        <v>0</v>
      </c>
    </row>
    <row r="79" spans="37:46">
      <c r="AK79" s="12" t="str">
        <f>AK78</f>
        <v>ABD</v>
      </c>
      <c r="AL79" s="12">
        <f t="shared" si="40"/>
        <v>0</v>
      </c>
      <c r="AM79" s="12">
        <f t="shared" si="41"/>
        <v>0</v>
      </c>
      <c r="AN79" s="12">
        <f t="shared" si="42"/>
        <v>0</v>
      </c>
      <c r="AP79" s="12" t="str">
        <f t="shared" si="47"/>
        <v>Avustralya</v>
      </c>
      <c r="AQ79" s="12">
        <f t="shared" si="44"/>
        <v>0</v>
      </c>
      <c r="AR79" s="12">
        <f t="shared" si="45"/>
        <v>0</v>
      </c>
      <c r="AS79" s="12">
        <f t="shared" si="46"/>
        <v>0</v>
      </c>
    </row>
    <row r="80" spans="37:46">
      <c r="AK80" s="12" t="str">
        <f>$AN7</f>
        <v>Güney Afrika</v>
      </c>
      <c r="AL80" s="12">
        <f t="shared" ref="AL80:AL89" si="48">MAX($AN9,$AT9)</f>
        <v>0</v>
      </c>
      <c r="AM80" s="12">
        <f t="shared" ref="AM80:AM89" si="49">MAX($AZ9,$BF9)</f>
        <v>0</v>
      </c>
      <c r="AN80" s="12">
        <f t="shared" ref="AN80:AN89" si="50">MAX($BL9,$BR9)</f>
        <v>0</v>
      </c>
      <c r="AO80" s="12">
        <f>CM11</f>
        <v>0</v>
      </c>
      <c r="AP80" s="12" t="str">
        <f>AP78</f>
        <v>Avustralya</v>
      </c>
      <c r="AQ80" s="12">
        <f t="shared" si="44"/>
        <v>0</v>
      </c>
      <c r="AR80" s="12">
        <f t="shared" si="45"/>
        <v>0</v>
      </c>
      <c r="AS80" s="12">
        <f t="shared" si="46"/>
        <v>0</v>
      </c>
    </row>
    <row r="81" spans="37:51">
      <c r="AK81" s="12" t="str">
        <f t="shared" ref="AK81:AK86" si="51">AK80</f>
        <v>Güney Afrika</v>
      </c>
      <c r="AL81" s="12">
        <f t="shared" si="48"/>
        <v>0</v>
      </c>
      <c r="AM81" s="12">
        <f t="shared" si="49"/>
        <v>0</v>
      </c>
      <c r="AN81" s="12">
        <f t="shared" si="50"/>
        <v>0</v>
      </c>
      <c r="AP81" s="12" t="str">
        <f>AP80</f>
        <v>Avustralya</v>
      </c>
      <c r="AQ81" s="12">
        <f t="shared" si="44"/>
        <v>0</v>
      </c>
      <c r="AR81" s="12">
        <f t="shared" si="45"/>
        <v>0</v>
      </c>
      <c r="AS81" s="12">
        <f t="shared" si="46"/>
        <v>0</v>
      </c>
    </row>
    <row r="82" spans="37:51">
      <c r="AK82" s="12" t="str">
        <f t="shared" si="51"/>
        <v>Güney Afrika</v>
      </c>
      <c r="AL82" s="12">
        <f t="shared" si="48"/>
        <v>0</v>
      </c>
      <c r="AM82" s="12">
        <f t="shared" si="49"/>
        <v>0</v>
      </c>
      <c r="AN82" s="12">
        <f t="shared" si="50"/>
        <v>0</v>
      </c>
      <c r="AP82" s="12" t="str">
        <f>AP81</f>
        <v>Avustralya</v>
      </c>
      <c r="AQ82" s="12">
        <f t="shared" si="44"/>
        <v>0</v>
      </c>
      <c r="AR82" s="12">
        <f t="shared" si="45"/>
        <v>0</v>
      </c>
      <c r="AS82" s="12">
        <f t="shared" si="46"/>
        <v>0</v>
      </c>
    </row>
    <row r="83" spans="37:51">
      <c r="AK83" s="12" t="str">
        <f t="shared" si="51"/>
        <v>Güney Afrika</v>
      </c>
      <c r="AL83" s="12">
        <f t="shared" si="48"/>
        <v>0</v>
      </c>
      <c r="AM83" s="12">
        <f t="shared" si="49"/>
        <v>0</v>
      </c>
      <c r="AN83" s="12">
        <f t="shared" si="50"/>
        <v>0</v>
      </c>
      <c r="AP83" s="12" t="str">
        <f>$AM20</f>
        <v>Japonya</v>
      </c>
      <c r="AQ83" s="12">
        <f t="shared" ref="AQ83:AQ92" si="52">MAX($AM22,$AS22)</f>
        <v>0</v>
      </c>
      <c r="AR83" s="12">
        <f t="shared" ref="AR83:AR92" si="53">MAX($AY22,$BE22)</f>
        <v>0</v>
      </c>
      <c r="AS83" s="12">
        <f t="shared" ref="AS83:AS92" si="54">MAX($BK22,$BQ22)</f>
        <v>0</v>
      </c>
      <c r="AT83" s="12">
        <f>CM23</f>
        <v>0</v>
      </c>
    </row>
    <row r="84" spans="37:51">
      <c r="AK84" s="12" t="str">
        <f t="shared" si="51"/>
        <v>Güney Afrika</v>
      </c>
      <c r="AL84" s="12">
        <f t="shared" si="48"/>
        <v>0</v>
      </c>
      <c r="AM84" s="12">
        <f t="shared" si="49"/>
        <v>0</v>
      </c>
      <c r="AN84" s="12">
        <f t="shared" si="50"/>
        <v>0</v>
      </c>
      <c r="AP84" s="12" t="str">
        <f t="shared" ref="AP84:AP89" si="55">AP83</f>
        <v>Japonya</v>
      </c>
      <c r="AQ84" s="12">
        <f t="shared" si="52"/>
        <v>0</v>
      </c>
      <c r="AR84" s="12">
        <f t="shared" si="53"/>
        <v>0</v>
      </c>
      <c r="AS84" s="12">
        <f t="shared" si="54"/>
        <v>0</v>
      </c>
    </row>
    <row r="85" spans="37:51">
      <c r="AK85" s="12" t="str">
        <f t="shared" si="51"/>
        <v>Güney Afrika</v>
      </c>
      <c r="AL85" s="12">
        <f t="shared" si="48"/>
        <v>0</v>
      </c>
      <c r="AM85" s="12">
        <f t="shared" si="49"/>
        <v>0</v>
      </c>
      <c r="AN85" s="12">
        <f t="shared" si="50"/>
        <v>0</v>
      </c>
      <c r="AP85" s="12" t="str">
        <f t="shared" si="55"/>
        <v>Japonya</v>
      </c>
      <c r="AQ85" s="12">
        <f t="shared" si="52"/>
        <v>0</v>
      </c>
      <c r="AR85" s="12">
        <f t="shared" si="53"/>
        <v>0</v>
      </c>
      <c r="AS85" s="12">
        <f t="shared" si="54"/>
        <v>0</v>
      </c>
      <c r="AU85" s="12" t="s">
        <v>7</v>
      </c>
      <c r="AV85" s="12" t="s">
        <v>4</v>
      </c>
      <c r="AW85" s="12" t="s">
        <v>10</v>
      </c>
      <c r="AX85" s="12" t="s">
        <v>11</v>
      </c>
      <c r="AY85" s="12" t="s">
        <v>13</v>
      </c>
    </row>
    <row r="86" spans="37:51">
      <c r="AK86" s="12" t="str">
        <f t="shared" si="51"/>
        <v>Güney Afrika</v>
      </c>
      <c r="AL86" s="12">
        <f t="shared" si="48"/>
        <v>0</v>
      </c>
      <c r="AM86" s="12">
        <f t="shared" si="49"/>
        <v>0</v>
      </c>
      <c r="AN86" s="12">
        <f t="shared" si="50"/>
        <v>0</v>
      </c>
      <c r="AP86" s="12" t="str">
        <f t="shared" si="55"/>
        <v>Japonya</v>
      </c>
      <c r="AQ86" s="12">
        <f t="shared" si="52"/>
        <v>0</v>
      </c>
      <c r="AR86" s="12">
        <f t="shared" si="53"/>
        <v>0</v>
      </c>
      <c r="AS86" s="12">
        <f t="shared" si="54"/>
        <v>0</v>
      </c>
      <c r="AU86" s="12" t="str">
        <f>$AL33</f>
        <v>Yeni Zelanda</v>
      </c>
      <c r="AV86" s="12">
        <f t="shared" ref="AV86:AV95" si="56">MAX($AL35,$AR35)</f>
        <v>0</v>
      </c>
      <c r="AW86" s="12">
        <f t="shared" ref="AW86:AW95" si="57">MAX($AX35,$BD35)</f>
        <v>0</v>
      </c>
      <c r="AX86" s="12">
        <f t="shared" ref="AX86:AX95" si="58">MAX($BJ35,$BP35)</f>
        <v>0</v>
      </c>
      <c r="AY86" s="12">
        <f>CM35</f>
        <v>0</v>
      </c>
    </row>
    <row r="87" spans="37:51">
      <c r="AK87" s="12" t="str">
        <f>AK85</f>
        <v>Güney Afrika</v>
      </c>
      <c r="AL87" s="12">
        <f t="shared" si="48"/>
        <v>0</v>
      </c>
      <c r="AM87" s="12">
        <f t="shared" si="49"/>
        <v>0</v>
      </c>
      <c r="AN87" s="12">
        <f t="shared" si="50"/>
        <v>0</v>
      </c>
      <c r="AP87" s="12" t="str">
        <f t="shared" si="55"/>
        <v>Japonya</v>
      </c>
      <c r="AQ87" s="12">
        <f t="shared" si="52"/>
        <v>0</v>
      </c>
      <c r="AR87" s="12">
        <f t="shared" si="53"/>
        <v>0</v>
      </c>
      <c r="AS87" s="12">
        <f t="shared" si="54"/>
        <v>0</v>
      </c>
      <c r="AU87" s="12" t="str">
        <f t="shared" ref="AU87:AU92" si="59">AU86</f>
        <v>Yeni Zelanda</v>
      </c>
      <c r="AV87" s="12">
        <f t="shared" si="56"/>
        <v>0</v>
      </c>
      <c r="AW87" s="12">
        <f t="shared" si="57"/>
        <v>0</v>
      </c>
      <c r="AX87" s="12">
        <f t="shared" si="58"/>
        <v>0</v>
      </c>
    </row>
    <row r="88" spans="37:51">
      <c r="AK88" s="12" t="str">
        <f>AK87</f>
        <v>Güney Afrika</v>
      </c>
      <c r="AL88" s="12">
        <f t="shared" si="48"/>
        <v>0</v>
      </c>
      <c r="AM88" s="12">
        <f t="shared" si="49"/>
        <v>0</v>
      </c>
      <c r="AN88" s="12">
        <f t="shared" si="50"/>
        <v>0</v>
      </c>
      <c r="AP88" s="12" t="str">
        <f t="shared" si="55"/>
        <v>Japonya</v>
      </c>
      <c r="AQ88" s="12">
        <f t="shared" si="52"/>
        <v>0</v>
      </c>
      <c r="AR88" s="12">
        <f t="shared" si="53"/>
        <v>0</v>
      </c>
      <c r="AS88" s="12">
        <f t="shared" si="54"/>
        <v>0</v>
      </c>
      <c r="AU88" s="12" t="str">
        <f t="shared" si="59"/>
        <v>Yeni Zelanda</v>
      </c>
      <c r="AV88" s="12">
        <f t="shared" si="56"/>
        <v>0</v>
      </c>
      <c r="AW88" s="12">
        <f t="shared" si="57"/>
        <v>0</v>
      </c>
      <c r="AX88" s="12">
        <f t="shared" si="58"/>
        <v>0</v>
      </c>
    </row>
    <row r="89" spans="37:51">
      <c r="AK89" s="12" t="str">
        <f>AK88</f>
        <v>Güney Afrika</v>
      </c>
      <c r="AL89" s="12">
        <f t="shared" si="48"/>
        <v>0</v>
      </c>
      <c r="AM89" s="12">
        <f t="shared" si="49"/>
        <v>0</v>
      </c>
      <c r="AN89" s="12">
        <f t="shared" si="50"/>
        <v>0</v>
      </c>
      <c r="AP89" s="12" t="str">
        <f t="shared" si="55"/>
        <v>Japonya</v>
      </c>
      <c r="AQ89" s="12">
        <f t="shared" si="52"/>
        <v>0</v>
      </c>
      <c r="AR89" s="12">
        <f t="shared" si="53"/>
        <v>0</v>
      </c>
      <c r="AS89" s="12">
        <f t="shared" si="54"/>
        <v>0</v>
      </c>
      <c r="AU89" s="12" t="str">
        <f t="shared" si="59"/>
        <v>Yeni Zelanda</v>
      </c>
      <c r="AV89" s="12">
        <f t="shared" si="56"/>
        <v>0</v>
      </c>
      <c r="AW89" s="12">
        <f t="shared" si="57"/>
        <v>0</v>
      </c>
      <c r="AX89" s="12">
        <f t="shared" si="58"/>
        <v>0</v>
      </c>
    </row>
    <row r="90" spans="37:51">
      <c r="AK90" s="12" t="str">
        <f>$AO7</f>
        <v>Samoa</v>
      </c>
      <c r="AL90" s="12">
        <f t="shared" ref="AL90:AL99" si="60">MAX($AO9,$AU9)</f>
        <v>0</v>
      </c>
      <c r="AM90" s="12">
        <f t="shared" ref="AM90:AM99" si="61">MAX($BA9,$BG9)</f>
        <v>0</v>
      </c>
      <c r="AN90" s="12">
        <f t="shared" ref="AN90:AN99" si="62">MAX($BM9,$BS9)</f>
        <v>0</v>
      </c>
      <c r="AO90" s="12">
        <f>CM12</f>
        <v>0</v>
      </c>
      <c r="AP90" s="12" t="str">
        <f>AP88</f>
        <v>Japonya</v>
      </c>
      <c r="AQ90" s="12">
        <f t="shared" si="52"/>
        <v>0</v>
      </c>
      <c r="AR90" s="12">
        <f t="shared" si="53"/>
        <v>0</v>
      </c>
      <c r="AS90" s="12">
        <f t="shared" si="54"/>
        <v>0</v>
      </c>
      <c r="AU90" s="12" t="str">
        <f t="shared" si="59"/>
        <v>Yeni Zelanda</v>
      </c>
      <c r="AV90" s="12">
        <f t="shared" si="56"/>
        <v>0</v>
      </c>
      <c r="AW90" s="12">
        <f t="shared" si="57"/>
        <v>0</v>
      </c>
      <c r="AX90" s="12">
        <f t="shared" si="58"/>
        <v>0</v>
      </c>
    </row>
    <row r="91" spans="37:51">
      <c r="AK91" s="12" t="str">
        <f t="shared" ref="AK91:AK96" si="63">AK90</f>
        <v>Samoa</v>
      </c>
      <c r="AL91" s="12">
        <f t="shared" si="60"/>
        <v>0</v>
      </c>
      <c r="AM91" s="12">
        <f t="shared" si="61"/>
        <v>0</v>
      </c>
      <c r="AN91" s="12">
        <f t="shared" si="62"/>
        <v>0</v>
      </c>
      <c r="AP91" s="12" t="str">
        <f>AP90</f>
        <v>Japonya</v>
      </c>
      <c r="AQ91" s="12">
        <f t="shared" si="52"/>
        <v>0</v>
      </c>
      <c r="AR91" s="12">
        <f t="shared" si="53"/>
        <v>0</v>
      </c>
      <c r="AS91" s="12">
        <f t="shared" si="54"/>
        <v>0</v>
      </c>
      <c r="AU91" s="12" t="str">
        <f t="shared" si="59"/>
        <v>Yeni Zelanda</v>
      </c>
      <c r="AV91" s="12">
        <f t="shared" si="56"/>
        <v>0</v>
      </c>
      <c r="AW91" s="12">
        <f t="shared" si="57"/>
        <v>0</v>
      </c>
      <c r="AX91" s="12">
        <f t="shared" si="58"/>
        <v>0</v>
      </c>
    </row>
    <row r="92" spans="37:51">
      <c r="AK92" s="12" t="str">
        <f t="shared" si="63"/>
        <v>Samoa</v>
      </c>
      <c r="AL92" s="12">
        <f t="shared" si="60"/>
        <v>0</v>
      </c>
      <c r="AM92" s="12">
        <f t="shared" si="61"/>
        <v>0</v>
      </c>
      <c r="AN92" s="12">
        <f t="shared" si="62"/>
        <v>0</v>
      </c>
      <c r="AP92" s="12" t="str">
        <f>AP91</f>
        <v>Japonya</v>
      </c>
      <c r="AQ92" s="12">
        <f t="shared" si="52"/>
        <v>0</v>
      </c>
      <c r="AR92" s="12">
        <f t="shared" si="53"/>
        <v>0</v>
      </c>
      <c r="AS92" s="12">
        <f t="shared" si="54"/>
        <v>0</v>
      </c>
      <c r="AU92" s="12" t="str">
        <f t="shared" si="59"/>
        <v>Yeni Zelanda</v>
      </c>
      <c r="AV92" s="12">
        <f t="shared" si="56"/>
        <v>0</v>
      </c>
      <c r="AW92" s="12">
        <f t="shared" si="57"/>
        <v>0</v>
      </c>
      <c r="AX92" s="12">
        <f t="shared" si="58"/>
        <v>0</v>
      </c>
    </row>
    <row r="93" spans="37:51">
      <c r="AK93" s="12" t="str">
        <f t="shared" si="63"/>
        <v>Samoa</v>
      </c>
      <c r="AL93" s="12">
        <f t="shared" si="60"/>
        <v>0</v>
      </c>
      <c r="AM93" s="12">
        <f t="shared" si="61"/>
        <v>0</v>
      </c>
      <c r="AN93" s="12">
        <f t="shared" si="62"/>
        <v>0</v>
      </c>
      <c r="AP93" s="12" t="str">
        <f>$AN20</f>
        <v>Galler</v>
      </c>
      <c r="AQ93" s="12">
        <f t="shared" ref="AQ93:AQ102" si="64">MAX($AN22,$AT22)</f>
        <v>0</v>
      </c>
      <c r="AR93" s="12">
        <f t="shared" ref="AR93:AR102" si="65">MAX($AZ22,$BF22)</f>
        <v>0</v>
      </c>
      <c r="AS93" s="12">
        <f t="shared" ref="AS93:AS102" si="66">MAX($BL22,$BR22)</f>
        <v>0</v>
      </c>
      <c r="AT93" s="12">
        <f>CM24</f>
        <v>0</v>
      </c>
      <c r="AU93" s="12" t="str">
        <f>AU91</f>
        <v>Yeni Zelanda</v>
      </c>
      <c r="AV93" s="12">
        <f t="shared" si="56"/>
        <v>0</v>
      </c>
      <c r="AW93" s="12">
        <f t="shared" si="57"/>
        <v>0</v>
      </c>
      <c r="AX93" s="12">
        <f t="shared" si="58"/>
        <v>0</v>
      </c>
    </row>
    <row r="94" spans="37:51">
      <c r="AK94" s="12" t="str">
        <f t="shared" si="63"/>
        <v>Samoa</v>
      </c>
      <c r="AL94" s="12">
        <f t="shared" si="60"/>
        <v>0</v>
      </c>
      <c r="AM94" s="12">
        <f t="shared" si="61"/>
        <v>0</v>
      </c>
      <c r="AN94" s="12">
        <f t="shared" si="62"/>
        <v>0</v>
      </c>
      <c r="AP94" s="12" t="str">
        <f t="shared" ref="AP94:AP99" si="67">AP93</f>
        <v>Galler</v>
      </c>
      <c r="AQ94" s="12">
        <f t="shared" si="64"/>
        <v>0</v>
      </c>
      <c r="AR94" s="12">
        <f t="shared" si="65"/>
        <v>0</v>
      </c>
      <c r="AS94" s="12">
        <f t="shared" si="66"/>
        <v>0</v>
      </c>
      <c r="AU94" s="12" t="str">
        <f>AU93</f>
        <v>Yeni Zelanda</v>
      </c>
      <c r="AV94" s="12">
        <f t="shared" si="56"/>
        <v>0</v>
      </c>
      <c r="AW94" s="12">
        <f t="shared" si="57"/>
        <v>0</v>
      </c>
      <c r="AX94" s="12">
        <f t="shared" si="58"/>
        <v>0</v>
      </c>
    </row>
    <row r="95" spans="37:51">
      <c r="AK95" s="12" t="str">
        <f t="shared" si="63"/>
        <v>Samoa</v>
      </c>
      <c r="AL95" s="12">
        <f t="shared" si="60"/>
        <v>0</v>
      </c>
      <c r="AM95" s="12">
        <f t="shared" si="61"/>
        <v>0</v>
      </c>
      <c r="AN95" s="12">
        <f t="shared" si="62"/>
        <v>0</v>
      </c>
      <c r="AP95" s="12" t="str">
        <f t="shared" si="67"/>
        <v>Galler</v>
      </c>
      <c r="AQ95" s="12">
        <f t="shared" si="64"/>
        <v>0</v>
      </c>
      <c r="AR95" s="12">
        <f t="shared" si="65"/>
        <v>0</v>
      </c>
      <c r="AS95" s="12">
        <f t="shared" si="66"/>
        <v>0</v>
      </c>
      <c r="AU95" s="12" t="str">
        <f>AU94</f>
        <v>Yeni Zelanda</v>
      </c>
      <c r="AV95" s="12">
        <f t="shared" si="56"/>
        <v>0</v>
      </c>
      <c r="AW95" s="12">
        <f t="shared" si="57"/>
        <v>0</v>
      </c>
      <c r="AX95" s="12">
        <f t="shared" si="58"/>
        <v>0</v>
      </c>
    </row>
    <row r="96" spans="37:51">
      <c r="AK96" s="12" t="str">
        <f t="shared" si="63"/>
        <v>Samoa</v>
      </c>
      <c r="AL96" s="12">
        <f t="shared" si="60"/>
        <v>0</v>
      </c>
      <c r="AM96" s="12">
        <f t="shared" si="61"/>
        <v>0</v>
      </c>
      <c r="AN96" s="12">
        <f t="shared" si="62"/>
        <v>0</v>
      </c>
      <c r="AP96" s="12" t="str">
        <f t="shared" si="67"/>
        <v>Galler</v>
      </c>
      <c r="AQ96" s="12">
        <f t="shared" si="64"/>
        <v>0</v>
      </c>
      <c r="AR96" s="12">
        <f t="shared" si="65"/>
        <v>0</v>
      </c>
      <c r="AS96" s="12">
        <f t="shared" si="66"/>
        <v>0</v>
      </c>
      <c r="AU96" s="12" t="str">
        <f>$AM33</f>
        <v>İtalya</v>
      </c>
      <c r="AV96" s="12">
        <f t="shared" ref="AV96:AV105" si="68">MAX($AM35,$AS35)</f>
        <v>0</v>
      </c>
      <c r="AW96" s="12">
        <f t="shared" ref="AW96:AW105" si="69">MAX($AY35,$BE35)</f>
        <v>0</v>
      </c>
      <c r="AX96" s="12">
        <f t="shared" ref="AX96:AX105" si="70">MAX($BK35,$BQ35)</f>
        <v>0</v>
      </c>
      <c r="AY96" s="12">
        <f>CM36</f>
        <v>0</v>
      </c>
    </row>
    <row r="97" spans="37:56">
      <c r="AK97" s="12" t="str">
        <f>AK95</f>
        <v>Samoa</v>
      </c>
      <c r="AL97" s="12">
        <f t="shared" si="60"/>
        <v>0</v>
      </c>
      <c r="AM97" s="12">
        <f t="shared" si="61"/>
        <v>0</v>
      </c>
      <c r="AN97" s="12">
        <f t="shared" si="62"/>
        <v>0</v>
      </c>
      <c r="AP97" s="12" t="str">
        <f t="shared" si="67"/>
        <v>Galler</v>
      </c>
      <c r="AQ97" s="12">
        <f t="shared" si="64"/>
        <v>0</v>
      </c>
      <c r="AR97" s="12">
        <f t="shared" si="65"/>
        <v>0</v>
      </c>
      <c r="AS97" s="12">
        <f t="shared" si="66"/>
        <v>0</v>
      </c>
      <c r="AU97" s="12" t="str">
        <f t="shared" ref="AU97:AU102" si="71">AU96</f>
        <v>İtalya</v>
      </c>
      <c r="AV97" s="12">
        <f t="shared" si="68"/>
        <v>0</v>
      </c>
      <c r="AW97" s="12">
        <f t="shared" si="69"/>
        <v>0</v>
      </c>
      <c r="AX97" s="12">
        <f t="shared" si="70"/>
        <v>0</v>
      </c>
    </row>
    <row r="98" spans="37:56">
      <c r="AK98" s="12" t="str">
        <f>AK97</f>
        <v>Samoa</v>
      </c>
      <c r="AL98" s="12">
        <f t="shared" si="60"/>
        <v>0</v>
      </c>
      <c r="AM98" s="12">
        <f t="shared" si="61"/>
        <v>0</v>
      </c>
      <c r="AN98" s="12">
        <f t="shared" si="62"/>
        <v>0</v>
      </c>
      <c r="AP98" s="12" t="str">
        <f t="shared" si="67"/>
        <v>Galler</v>
      </c>
      <c r="AQ98" s="12">
        <f t="shared" si="64"/>
        <v>0</v>
      </c>
      <c r="AR98" s="12">
        <f t="shared" si="65"/>
        <v>0</v>
      </c>
      <c r="AS98" s="12">
        <f t="shared" si="66"/>
        <v>0</v>
      </c>
      <c r="AU98" s="12" t="str">
        <f t="shared" si="71"/>
        <v>İtalya</v>
      </c>
      <c r="AV98" s="12">
        <f t="shared" si="68"/>
        <v>0</v>
      </c>
      <c r="AW98" s="12">
        <f t="shared" si="69"/>
        <v>0</v>
      </c>
      <c r="AX98" s="12">
        <f t="shared" si="70"/>
        <v>0</v>
      </c>
      <c r="AZ98" s="12" t="s">
        <v>9</v>
      </c>
      <c r="BA98" s="12" t="s">
        <v>4</v>
      </c>
      <c r="BB98" s="12" t="s">
        <v>10</v>
      </c>
      <c r="BC98" s="12" t="s">
        <v>11</v>
      </c>
      <c r="BD98" s="12" t="s">
        <v>13</v>
      </c>
    </row>
    <row r="99" spans="37:56">
      <c r="AK99" s="12" t="str">
        <f>AK98</f>
        <v>Samoa</v>
      </c>
      <c r="AL99" s="12">
        <f t="shared" si="60"/>
        <v>0</v>
      </c>
      <c r="AM99" s="12">
        <f t="shared" si="61"/>
        <v>0</v>
      </c>
      <c r="AN99" s="12">
        <f t="shared" si="62"/>
        <v>0</v>
      </c>
      <c r="AP99" s="12" t="str">
        <f t="shared" si="67"/>
        <v>Galler</v>
      </c>
      <c r="AQ99" s="12">
        <f t="shared" si="64"/>
        <v>0</v>
      </c>
      <c r="AR99" s="12">
        <f t="shared" si="65"/>
        <v>0</v>
      </c>
      <c r="AS99" s="12">
        <f t="shared" si="66"/>
        <v>0</v>
      </c>
      <c r="AU99" s="12" t="str">
        <f t="shared" si="71"/>
        <v>İtalya</v>
      </c>
      <c r="AV99" s="12">
        <f t="shared" si="68"/>
        <v>0</v>
      </c>
      <c r="AW99" s="12">
        <f t="shared" si="69"/>
        <v>0</v>
      </c>
      <c r="AX99" s="12">
        <f t="shared" si="70"/>
        <v>0</v>
      </c>
      <c r="AZ99" s="12" t="str">
        <f>$AL46</f>
        <v>Fransa</v>
      </c>
      <c r="BA99" s="12">
        <f t="shared" ref="BA99:BA108" si="72">MAX($AL48,$AR48)</f>
        <v>0</v>
      </c>
      <c r="BB99" s="12">
        <f t="shared" ref="BB99:BB108" si="73">MAX($AX48,$BD48)</f>
        <v>0</v>
      </c>
      <c r="BC99" s="12">
        <f t="shared" ref="BC99:BC108" si="74">MAX($BJ48,$BP48)</f>
        <v>0</v>
      </c>
      <c r="BD99" s="12">
        <f>CM48</f>
        <v>0</v>
      </c>
    </row>
    <row r="100" spans="37:56">
      <c r="AK100" s="12" t="str">
        <f>$AP7</f>
        <v>Tonga</v>
      </c>
      <c r="AL100" s="12">
        <f t="shared" ref="AL100:AL109" si="75">MAX($AP9,$AV9)</f>
        <v>0</v>
      </c>
      <c r="AM100" s="12">
        <f t="shared" ref="AM100:AM109" si="76">MAX($BB9,$BH9)</f>
        <v>0</v>
      </c>
      <c r="AN100" s="12">
        <f t="shared" ref="AN100:AN109" si="77">MAX($BN9,$BT9)</f>
        <v>0</v>
      </c>
      <c r="AO100" s="12">
        <f>CM13</f>
        <v>0</v>
      </c>
      <c r="AP100" s="12" t="str">
        <f>AP98</f>
        <v>Galler</v>
      </c>
      <c r="AQ100" s="12">
        <f t="shared" si="64"/>
        <v>0</v>
      </c>
      <c r="AR100" s="12">
        <f t="shared" si="65"/>
        <v>0</v>
      </c>
      <c r="AS100" s="12">
        <f t="shared" si="66"/>
        <v>0</v>
      </c>
      <c r="AU100" s="12" t="str">
        <f t="shared" si="71"/>
        <v>İtalya</v>
      </c>
      <c r="AV100" s="12">
        <f t="shared" si="68"/>
        <v>0</v>
      </c>
      <c r="AW100" s="12">
        <f t="shared" si="69"/>
        <v>0</v>
      </c>
      <c r="AX100" s="12">
        <f t="shared" si="70"/>
        <v>0</v>
      </c>
      <c r="AZ100" s="12" t="str">
        <f t="shared" ref="AZ100:AZ105" si="78">AZ99</f>
        <v>Fransa</v>
      </c>
      <c r="BA100" s="12">
        <f t="shared" si="72"/>
        <v>0</v>
      </c>
      <c r="BB100" s="12">
        <f t="shared" si="73"/>
        <v>0</v>
      </c>
      <c r="BC100" s="12">
        <f t="shared" si="74"/>
        <v>0</v>
      </c>
    </row>
    <row r="101" spans="37:56">
      <c r="AK101" s="12" t="str">
        <f t="shared" ref="AK101:AK106" si="79">AK100</f>
        <v>Tonga</v>
      </c>
      <c r="AL101" s="12">
        <f t="shared" si="75"/>
        <v>0</v>
      </c>
      <c r="AM101" s="12">
        <f t="shared" si="76"/>
        <v>0</v>
      </c>
      <c r="AN101" s="12">
        <f t="shared" si="77"/>
        <v>0</v>
      </c>
      <c r="AP101" s="12" t="str">
        <f>AP100</f>
        <v>Galler</v>
      </c>
      <c r="AQ101" s="12">
        <f t="shared" si="64"/>
        <v>0</v>
      </c>
      <c r="AR101" s="12">
        <f t="shared" si="65"/>
        <v>0</v>
      </c>
      <c r="AS101" s="12">
        <f t="shared" si="66"/>
        <v>0</v>
      </c>
      <c r="AU101" s="12" t="str">
        <f t="shared" si="71"/>
        <v>İtalya</v>
      </c>
      <c r="AV101" s="12">
        <f t="shared" si="68"/>
        <v>0</v>
      </c>
      <c r="AW101" s="12">
        <f t="shared" si="69"/>
        <v>0</v>
      </c>
      <c r="AX101" s="12">
        <f t="shared" si="70"/>
        <v>0</v>
      </c>
      <c r="AZ101" s="12" t="str">
        <f t="shared" si="78"/>
        <v>Fransa</v>
      </c>
      <c r="BA101" s="12">
        <f t="shared" si="72"/>
        <v>0</v>
      </c>
      <c r="BB101" s="12">
        <f t="shared" si="73"/>
        <v>0</v>
      </c>
      <c r="BC101" s="12">
        <f t="shared" si="74"/>
        <v>0</v>
      </c>
    </row>
    <row r="102" spans="37:56">
      <c r="AK102" s="12" t="str">
        <f t="shared" si="79"/>
        <v>Tonga</v>
      </c>
      <c r="AL102" s="12">
        <f t="shared" si="75"/>
        <v>0</v>
      </c>
      <c r="AM102" s="12">
        <f t="shared" si="76"/>
        <v>0</v>
      </c>
      <c r="AN102" s="12">
        <f t="shared" si="77"/>
        <v>0</v>
      </c>
      <c r="AP102" s="12" t="str">
        <f>AP101</f>
        <v>Galler</v>
      </c>
      <c r="AQ102" s="12">
        <f t="shared" si="64"/>
        <v>0</v>
      </c>
      <c r="AR102" s="12">
        <f t="shared" si="65"/>
        <v>0</v>
      </c>
      <c r="AS102" s="12">
        <f t="shared" si="66"/>
        <v>0</v>
      </c>
      <c r="AU102" s="12" t="str">
        <f t="shared" si="71"/>
        <v>İtalya</v>
      </c>
      <c r="AV102" s="12">
        <f t="shared" si="68"/>
        <v>0</v>
      </c>
      <c r="AW102" s="12">
        <f t="shared" si="69"/>
        <v>0</v>
      </c>
      <c r="AX102" s="12">
        <f t="shared" si="70"/>
        <v>0</v>
      </c>
      <c r="AZ102" s="12" t="str">
        <f t="shared" si="78"/>
        <v>Fransa</v>
      </c>
      <c r="BA102" s="12">
        <f t="shared" si="72"/>
        <v>0</v>
      </c>
      <c r="BB102" s="12">
        <f t="shared" si="73"/>
        <v>0</v>
      </c>
      <c r="BC102" s="12">
        <f t="shared" si="74"/>
        <v>0</v>
      </c>
    </row>
    <row r="103" spans="37:56">
      <c r="AK103" s="12" t="str">
        <f t="shared" si="79"/>
        <v>Tonga</v>
      </c>
      <c r="AL103" s="12">
        <f t="shared" si="75"/>
        <v>0</v>
      </c>
      <c r="AM103" s="12">
        <f t="shared" si="76"/>
        <v>0</v>
      </c>
      <c r="AN103" s="12">
        <f t="shared" si="77"/>
        <v>0</v>
      </c>
      <c r="AP103" s="12" t="str">
        <f>$AO20</f>
        <v>Kanada</v>
      </c>
      <c r="AQ103" s="12">
        <f t="shared" ref="AQ103:AQ112" si="80">MAX($AO22,$AU22)</f>
        <v>0</v>
      </c>
      <c r="AR103" s="12">
        <f t="shared" ref="AR103:AR112" si="81">MAX($BA22,$BG22)</f>
        <v>0</v>
      </c>
      <c r="AS103" s="12">
        <f t="shared" ref="AS103:AS112" si="82">MAX($BM22,$BS22)</f>
        <v>0</v>
      </c>
      <c r="AT103" s="12">
        <f>CM25</f>
        <v>0</v>
      </c>
      <c r="AU103" s="12" t="str">
        <f>AU101</f>
        <v>İtalya</v>
      </c>
      <c r="AV103" s="12">
        <f t="shared" si="68"/>
        <v>0</v>
      </c>
      <c r="AW103" s="12">
        <f t="shared" si="69"/>
        <v>0</v>
      </c>
      <c r="AX103" s="12">
        <f t="shared" si="70"/>
        <v>0</v>
      </c>
      <c r="AZ103" s="12" t="str">
        <f t="shared" si="78"/>
        <v>Fransa</v>
      </c>
      <c r="BA103" s="12">
        <f t="shared" si="72"/>
        <v>0</v>
      </c>
      <c r="BB103" s="12">
        <f t="shared" si="73"/>
        <v>0</v>
      </c>
      <c r="BC103" s="12">
        <f t="shared" si="74"/>
        <v>0</v>
      </c>
    </row>
    <row r="104" spans="37:56">
      <c r="AK104" s="12" t="str">
        <f t="shared" si="79"/>
        <v>Tonga</v>
      </c>
      <c r="AL104" s="12">
        <f t="shared" si="75"/>
        <v>0</v>
      </c>
      <c r="AM104" s="12">
        <f t="shared" si="76"/>
        <v>0</v>
      </c>
      <c r="AN104" s="12">
        <f t="shared" si="77"/>
        <v>0</v>
      </c>
      <c r="AP104" s="12" t="str">
        <f t="shared" ref="AP104:AP109" si="83">AP103</f>
        <v>Kanada</v>
      </c>
      <c r="AQ104" s="12">
        <f t="shared" si="80"/>
        <v>0</v>
      </c>
      <c r="AR104" s="12">
        <f t="shared" si="81"/>
        <v>0</v>
      </c>
      <c r="AS104" s="12">
        <f t="shared" si="82"/>
        <v>0</v>
      </c>
      <c r="AU104" s="12" t="str">
        <f>AU103</f>
        <v>İtalya</v>
      </c>
      <c r="AV104" s="12">
        <f t="shared" si="68"/>
        <v>0</v>
      </c>
      <c r="AW104" s="12">
        <f t="shared" si="69"/>
        <v>0</v>
      </c>
      <c r="AX104" s="12">
        <f t="shared" si="70"/>
        <v>0</v>
      </c>
      <c r="AZ104" s="12" t="str">
        <f t="shared" si="78"/>
        <v>Fransa</v>
      </c>
      <c r="BA104" s="12">
        <f t="shared" si="72"/>
        <v>0</v>
      </c>
      <c r="BB104" s="12">
        <f t="shared" si="73"/>
        <v>0</v>
      </c>
      <c r="BC104" s="12">
        <f t="shared" si="74"/>
        <v>0</v>
      </c>
    </row>
    <row r="105" spans="37:56">
      <c r="AK105" s="12" t="str">
        <f t="shared" si="79"/>
        <v>Tonga</v>
      </c>
      <c r="AL105" s="12">
        <f t="shared" si="75"/>
        <v>0</v>
      </c>
      <c r="AM105" s="12">
        <f t="shared" si="76"/>
        <v>0</v>
      </c>
      <c r="AN105" s="12">
        <f t="shared" si="77"/>
        <v>0</v>
      </c>
      <c r="AP105" s="12" t="str">
        <f t="shared" si="83"/>
        <v>Kanada</v>
      </c>
      <c r="AQ105" s="12">
        <f t="shared" si="80"/>
        <v>0</v>
      </c>
      <c r="AR105" s="12">
        <f t="shared" si="81"/>
        <v>0</v>
      </c>
      <c r="AS105" s="12">
        <f t="shared" si="82"/>
        <v>0</v>
      </c>
      <c r="AU105" s="12" t="str">
        <f>AU104</f>
        <v>İtalya</v>
      </c>
      <c r="AV105" s="12">
        <f t="shared" si="68"/>
        <v>0</v>
      </c>
      <c r="AW105" s="12">
        <f t="shared" si="69"/>
        <v>0</v>
      </c>
      <c r="AX105" s="12">
        <f t="shared" si="70"/>
        <v>0</v>
      </c>
      <c r="AZ105" s="12" t="str">
        <f t="shared" si="78"/>
        <v>Fransa</v>
      </c>
      <c r="BA105" s="12">
        <f t="shared" si="72"/>
        <v>0</v>
      </c>
      <c r="BB105" s="12">
        <f t="shared" si="73"/>
        <v>0</v>
      </c>
      <c r="BC105" s="12">
        <f t="shared" si="74"/>
        <v>0</v>
      </c>
    </row>
    <row r="106" spans="37:56">
      <c r="AK106" s="12" t="str">
        <f t="shared" si="79"/>
        <v>Tonga</v>
      </c>
      <c r="AL106" s="12">
        <f t="shared" si="75"/>
        <v>0</v>
      </c>
      <c r="AM106" s="12">
        <f t="shared" si="76"/>
        <v>0</v>
      </c>
      <c r="AN106" s="12">
        <f t="shared" si="77"/>
        <v>0</v>
      </c>
      <c r="AP106" s="12" t="str">
        <f t="shared" si="83"/>
        <v>Kanada</v>
      </c>
      <c r="AQ106" s="12">
        <f t="shared" si="80"/>
        <v>0</v>
      </c>
      <c r="AR106" s="12">
        <f t="shared" si="81"/>
        <v>0</v>
      </c>
      <c r="AS106" s="12">
        <f t="shared" si="82"/>
        <v>0</v>
      </c>
      <c r="AU106" s="12" t="str">
        <f>$AN33</f>
        <v>İskoçya</v>
      </c>
      <c r="AV106" s="12">
        <f t="shared" ref="AV106:AV115" si="84">MAX($AN35,$AT35)</f>
        <v>0</v>
      </c>
      <c r="AW106" s="12">
        <f t="shared" ref="AW106:AW115" si="85">MAX($AZ35,$BF35)</f>
        <v>0</v>
      </c>
      <c r="AX106" s="12">
        <f t="shared" ref="AX106:AX115" si="86">MAX($BL35,$BR35)</f>
        <v>0</v>
      </c>
      <c r="AY106" s="12">
        <f>CM37</f>
        <v>0</v>
      </c>
      <c r="AZ106" s="12" t="str">
        <f>AZ104</f>
        <v>Fransa</v>
      </c>
      <c r="BA106" s="12">
        <f t="shared" si="72"/>
        <v>0</v>
      </c>
      <c r="BB106" s="12">
        <f t="shared" si="73"/>
        <v>0</v>
      </c>
      <c r="BC106" s="12">
        <f t="shared" si="74"/>
        <v>0</v>
      </c>
    </row>
    <row r="107" spans="37:56">
      <c r="AK107" s="12" t="str">
        <f>AK105</f>
        <v>Tonga</v>
      </c>
      <c r="AL107" s="12">
        <f t="shared" si="75"/>
        <v>0</v>
      </c>
      <c r="AM107" s="12">
        <f t="shared" si="76"/>
        <v>0</v>
      </c>
      <c r="AN107" s="12">
        <f t="shared" si="77"/>
        <v>0</v>
      </c>
      <c r="AP107" s="12" t="str">
        <f t="shared" si="83"/>
        <v>Kanada</v>
      </c>
      <c r="AQ107" s="12">
        <f t="shared" si="80"/>
        <v>0</v>
      </c>
      <c r="AR107" s="12">
        <f t="shared" si="81"/>
        <v>0</v>
      </c>
      <c r="AS107" s="12">
        <f t="shared" si="82"/>
        <v>0</v>
      </c>
      <c r="AU107" s="12" t="str">
        <f t="shared" ref="AU107:AU112" si="87">AU106</f>
        <v>İskoçya</v>
      </c>
      <c r="AV107" s="12">
        <f t="shared" si="84"/>
        <v>0</v>
      </c>
      <c r="AW107" s="12">
        <f t="shared" si="85"/>
        <v>0</v>
      </c>
      <c r="AX107" s="12">
        <f t="shared" si="86"/>
        <v>0</v>
      </c>
      <c r="AZ107" s="12" t="str">
        <f>AZ106</f>
        <v>Fransa</v>
      </c>
      <c r="BA107" s="12">
        <f t="shared" si="72"/>
        <v>0</v>
      </c>
      <c r="BB107" s="12">
        <f t="shared" si="73"/>
        <v>0</v>
      </c>
      <c r="BC107" s="12">
        <f t="shared" si="74"/>
        <v>0</v>
      </c>
    </row>
    <row r="108" spans="37:56">
      <c r="AK108" s="12" t="str">
        <f>AK107</f>
        <v>Tonga</v>
      </c>
      <c r="AL108" s="12">
        <f t="shared" si="75"/>
        <v>0</v>
      </c>
      <c r="AM108" s="12">
        <f t="shared" si="76"/>
        <v>0</v>
      </c>
      <c r="AN108" s="12">
        <f t="shared" si="77"/>
        <v>0</v>
      </c>
      <c r="AP108" s="12" t="str">
        <f t="shared" si="83"/>
        <v>Kanada</v>
      </c>
      <c r="AQ108" s="12">
        <f t="shared" si="80"/>
        <v>0</v>
      </c>
      <c r="AR108" s="12">
        <f t="shared" si="81"/>
        <v>0</v>
      </c>
      <c r="AS108" s="12">
        <f t="shared" si="82"/>
        <v>0</v>
      </c>
      <c r="AU108" s="12" t="str">
        <f t="shared" si="87"/>
        <v>İskoçya</v>
      </c>
      <c r="AV108" s="12">
        <f t="shared" si="84"/>
        <v>0</v>
      </c>
      <c r="AW108" s="12">
        <f t="shared" si="85"/>
        <v>0</v>
      </c>
      <c r="AX108" s="12">
        <f t="shared" si="86"/>
        <v>0</v>
      </c>
      <c r="AZ108" s="12" t="str">
        <f>AZ107</f>
        <v>Fransa</v>
      </c>
      <c r="BA108" s="12">
        <f t="shared" si="72"/>
        <v>0</v>
      </c>
      <c r="BB108" s="12">
        <f t="shared" si="73"/>
        <v>0</v>
      </c>
      <c r="BC108" s="12">
        <f t="shared" si="74"/>
        <v>0</v>
      </c>
    </row>
    <row r="109" spans="37:56">
      <c r="AK109" s="12" t="str">
        <f>AK108</f>
        <v>Tonga</v>
      </c>
      <c r="AL109" s="12">
        <f t="shared" si="75"/>
        <v>0</v>
      </c>
      <c r="AM109" s="12">
        <f t="shared" si="76"/>
        <v>0</v>
      </c>
      <c r="AN109" s="12">
        <f t="shared" si="77"/>
        <v>0</v>
      </c>
      <c r="AP109" s="12" t="str">
        <f t="shared" si="83"/>
        <v>Kanada</v>
      </c>
      <c r="AQ109" s="12">
        <f t="shared" si="80"/>
        <v>0</v>
      </c>
      <c r="AR109" s="12">
        <f t="shared" si="81"/>
        <v>0</v>
      </c>
      <c r="AS109" s="12">
        <f t="shared" si="82"/>
        <v>0</v>
      </c>
      <c r="AU109" s="12" t="str">
        <f t="shared" si="87"/>
        <v>İskoçya</v>
      </c>
      <c r="AV109" s="12">
        <f t="shared" si="84"/>
        <v>0</v>
      </c>
      <c r="AW109" s="12">
        <f t="shared" si="85"/>
        <v>0</v>
      </c>
      <c r="AX109" s="12">
        <f t="shared" si="86"/>
        <v>0</v>
      </c>
      <c r="AZ109" s="12" t="str">
        <f>$AM46</f>
        <v>Arjantin</v>
      </c>
      <c r="BA109" s="12">
        <f t="shared" ref="BA109:BA118" si="88">MAX($AM48,$AS48)</f>
        <v>0</v>
      </c>
      <c r="BB109" s="12">
        <f t="shared" ref="BB109:BB118" si="89">MAX($AY48,$BE48)</f>
        <v>0</v>
      </c>
      <c r="BC109" s="12">
        <f t="shared" ref="BC109:BC118" si="90">MAX($BK48,$BQ48)</f>
        <v>0</v>
      </c>
      <c r="BD109" s="12">
        <f>CM49</f>
        <v>0</v>
      </c>
    </row>
    <row r="110" spans="37:56">
      <c r="AP110" s="12" t="str">
        <f>AP108</f>
        <v>Kanada</v>
      </c>
      <c r="AQ110" s="12">
        <f t="shared" si="80"/>
        <v>0</v>
      </c>
      <c r="AR110" s="12">
        <f t="shared" si="81"/>
        <v>0</v>
      </c>
      <c r="AS110" s="12">
        <f t="shared" si="82"/>
        <v>0</v>
      </c>
      <c r="AU110" s="12" t="str">
        <f t="shared" si="87"/>
        <v>İskoçya</v>
      </c>
      <c r="AV110" s="12">
        <f t="shared" si="84"/>
        <v>0</v>
      </c>
      <c r="AW110" s="12">
        <f t="shared" si="85"/>
        <v>0</v>
      </c>
      <c r="AX110" s="12">
        <f t="shared" si="86"/>
        <v>0</v>
      </c>
      <c r="AZ110" s="12" t="str">
        <f t="shared" ref="AZ110:AZ115" si="91">AZ109</f>
        <v>Arjantin</v>
      </c>
      <c r="BA110" s="12">
        <f t="shared" si="88"/>
        <v>0</v>
      </c>
      <c r="BB110" s="12">
        <f t="shared" si="89"/>
        <v>0</v>
      </c>
      <c r="BC110" s="12">
        <f t="shared" si="90"/>
        <v>0</v>
      </c>
    </row>
    <row r="111" spans="37:56">
      <c r="AP111" s="12" t="str">
        <f>AP110</f>
        <v>Kanada</v>
      </c>
      <c r="AQ111" s="12">
        <f t="shared" si="80"/>
        <v>0</v>
      </c>
      <c r="AR111" s="12">
        <f t="shared" si="81"/>
        <v>0</v>
      </c>
      <c r="AS111" s="12">
        <f t="shared" si="82"/>
        <v>0</v>
      </c>
      <c r="AU111" s="12" t="str">
        <f t="shared" si="87"/>
        <v>İskoçya</v>
      </c>
      <c r="AV111" s="12">
        <f t="shared" si="84"/>
        <v>0</v>
      </c>
      <c r="AW111" s="12">
        <f t="shared" si="85"/>
        <v>0</v>
      </c>
      <c r="AX111" s="12">
        <f t="shared" si="86"/>
        <v>0</v>
      </c>
      <c r="AZ111" s="12" t="str">
        <f t="shared" si="91"/>
        <v>Arjantin</v>
      </c>
      <c r="BA111" s="12">
        <f t="shared" si="88"/>
        <v>0</v>
      </c>
      <c r="BB111" s="12">
        <f t="shared" si="89"/>
        <v>0</v>
      </c>
      <c r="BC111" s="12">
        <f t="shared" si="90"/>
        <v>0</v>
      </c>
    </row>
    <row r="112" spans="37:56">
      <c r="AP112" s="12" t="str">
        <f>AP111</f>
        <v>Kanada</v>
      </c>
      <c r="AQ112" s="12">
        <f t="shared" si="80"/>
        <v>0</v>
      </c>
      <c r="AR112" s="12">
        <f t="shared" si="81"/>
        <v>0</v>
      </c>
      <c r="AS112" s="12">
        <f t="shared" si="82"/>
        <v>0</v>
      </c>
      <c r="AU112" s="12" t="str">
        <f t="shared" si="87"/>
        <v>İskoçya</v>
      </c>
      <c r="AV112" s="12">
        <f t="shared" si="84"/>
        <v>0</v>
      </c>
      <c r="AW112" s="12">
        <f t="shared" si="85"/>
        <v>0</v>
      </c>
      <c r="AX112" s="12">
        <f t="shared" si="86"/>
        <v>0</v>
      </c>
      <c r="AZ112" s="12" t="str">
        <f t="shared" si="91"/>
        <v>Arjantin</v>
      </c>
      <c r="BA112" s="12">
        <f t="shared" si="88"/>
        <v>0</v>
      </c>
      <c r="BB112" s="12">
        <f t="shared" si="89"/>
        <v>0</v>
      </c>
      <c r="BC112" s="12">
        <f t="shared" si="90"/>
        <v>0</v>
      </c>
    </row>
    <row r="113" spans="42:56">
      <c r="AP113" s="12" t="str">
        <f>$AP20</f>
        <v>Fiji</v>
      </c>
      <c r="AQ113" s="12">
        <f t="shared" ref="AQ113:AQ122" si="92">MAX($AP22,$AV22)</f>
        <v>0</v>
      </c>
      <c r="AR113" s="12">
        <f t="shared" ref="AR113:AR122" si="93">MAX($BB22,$BH22)</f>
        <v>0</v>
      </c>
      <c r="AS113" s="12">
        <f t="shared" ref="AS113:AS122" si="94">MAX($BN22,$BT22)</f>
        <v>0</v>
      </c>
      <c r="AT113" s="12">
        <f>CM26</f>
        <v>0</v>
      </c>
      <c r="AU113" s="12" t="str">
        <f>AU111</f>
        <v>İskoçya</v>
      </c>
      <c r="AV113" s="12">
        <f t="shared" si="84"/>
        <v>0</v>
      </c>
      <c r="AW113" s="12">
        <f t="shared" si="85"/>
        <v>0</v>
      </c>
      <c r="AX113" s="12">
        <f t="shared" si="86"/>
        <v>0</v>
      </c>
      <c r="AZ113" s="12" t="str">
        <f t="shared" si="91"/>
        <v>Arjantin</v>
      </c>
      <c r="BA113" s="12">
        <f t="shared" si="88"/>
        <v>0</v>
      </c>
      <c r="BB113" s="12">
        <f t="shared" si="89"/>
        <v>0</v>
      </c>
      <c r="BC113" s="12">
        <f t="shared" si="90"/>
        <v>0</v>
      </c>
    </row>
    <row r="114" spans="42:56">
      <c r="AP114" s="12" t="str">
        <f t="shared" ref="AP114:AP119" si="95">AP113</f>
        <v>Fiji</v>
      </c>
      <c r="AQ114" s="12">
        <f t="shared" si="92"/>
        <v>0</v>
      </c>
      <c r="AR114" s="12">
        <f t="shared" si="93"/>
        <v>0</v>
      </c>
      <c r="AS114" s="12">
        <f t="shared" si="94"/>
        <v>0</v>
      </c>
      <c r="AU114" s="12" t="str">
        <f>AU113</f>
        <v>İskoçya</v>
      </c>
      <c r="AV114" s="12">
        <f t="shared" si="84"/>
        <v>0</v>
      </c>
      <c r="AW114" s="12">
        <f t="shared" si="85"/>
        <v>0</v>
      </c>
      <c r="AX114" s="12">
        <f t="shared" si="86"/>
        <v>0</v>
      </c>
      <c r="AZ114" s="12" t="str">
        <f t="shared" si="91"/>
        <v>Arjantin</v>
      </c>
      <c r="BA114" s="12">
        <f t="shared" si="88"/>
        <v>0</v>
      </c>
      <c r="BB114" s="12">
        <f t="shared" si="89"/>
        <v>0</v>
      </c>
      <c r="BC114" s="12">
        <f t="shared" si="90"/>
        <v>0</v>
      </c>
    </row>
    <row r="115" spans="42:56">
      <c r="AP115" s="12" t="str">
        <f t="shared" si="95"/>
        <v>Fiji</v>
      </c>
      <c r="AQ115" s="12">
        <f t="shared" si="92"/>
        <v>0</v>
      </c>
      <c r="AR115" s="12">
        <f t="shared" si="93"/>
        <v>0</v>
      </c>
      <c r="AS115" s="12">
        <f t="shared" si="94"/>
        <v>0</v>
      </c>
      <c r="AU115" s="12" t="str">
        <f>AU114</f>
        <v>İskoçya</v>
      </c>
      <c r="AV115" s="12">
        <f t="shared" si="84"/>
        <v>0</v>
      </c>
      <c r="AW115" s="12">
        <f t="shared" si="85"/>
        <v>0</v>
      </c>
      <c r="AX115" s="12">
        <f t="shared" si="86"/>
        <v>0</v>
      </c>
      <c r="AZ115" s="12" t="str">
        <f t="shared" si="91"/>
        <v>Arjantin</v>
      </c>
      <c r="BA115" s="12">
        <f t="shared" si="88"/>
        <v>0</v>
      </c>
      <c r="BB115" s="12">
        <f t="shared" si="89"/>
        <v>0</v>
      </c>
      <c r="BC115" s="12">
        <f t="shared" si="90"/>
        <v>0</v>
      </c>
    </row>
    <row r="116" spans="42:56">
      <c r="AP116" s="12" t="str">
        <f t="shared" si="95"/>
        <v>Fiji</v>
      </c>
      <c r="AQ116" s="12">
        <f t="shared" si="92"/>
        <v>0</v>
      </c>
      <c r="AR116" s="12">
        <f t="shared" si="93"/>
        <v>0</v>
      </c>
      <c r="AS116" s="12">
        <f t="shared" si="94"/>
        <v>0</v>
      </c>
      <c r="AU116" s="12" t="str">
        <f>$AO33</f>
        <v>Portekiz</v>
      </c>
      <c r="AV116" s="12">
        <f t="shared" ref="AV116:AV125" si="96">MAX($AO35,$AU35)</f>
        <v>0</v>
      </c>
      <c r="AW116" s="12">
        <f t="shared" ref="AW116:AW125" si="97">MAX($BA35,$BG35)</f>
        <v>0</v>
      </c>
      <c r="AX116" s="12">
        <f t="shared" ref="AX116:AX125" si="98">MAX($BM35,$BS35)</f>
        <v>0</v>
      </c>
      <c r="AY116" s="12">
        <f>CM38</f>
        <v>0</v>
      </c>
      <c r="AZ116" s="12" t="str">
        <f>AZ114</f>
        <v>Arjantin</v>
      </c>
      <c r="BA116" s="12">
        <f t="shared" si="88"/>
        <v>0</v>
      </c>
      <c r="BB116" s="12">
        <f t="shared" si="89"/>
        <v>0</v>
      </c>
      <c r="BC116" s="12">
        <f t="shared" si="90"/>
        <v>0</v>
      </c>
    </row>
    <row r="117" spans="42:56">
      <c r="AP117" s="12" t="str">
        <f t="shared" si="95"/>
        <v>Fiji</v>
      </c>
      <c r="AQ117" s="12">
        <f t="shared" si="92"/>
        <v>0</v>
      </c>
      <c r="AR117" s="12">
        <f t="shared" si="93"/>
        <v>0</v>
      </c>
      <c r="AS117" s="12">
        <f t="shared" si="94"/>
        <v>0</v>
      </c>
      <c r="AU117" s="12" t="str">
        <f t="shared" ref="AU117:AU122" si="99">AU116</f>
        <v>Portekiz</v>
      </c>
      <c r="AV117" s="12">
        <f t="shared" si="96"/>
        <v>0</v>
      </c>
      <c r="AW117" s="12">
        <f t="shared" si="97"/>
        <v>0</v>
      </c>
      <c r="AX117" s="12">
        <f t="shared" si="98"/>
        <v>0</v>
      </c>
      <c r="AZ117" s="12" t="str">
        <f>AZ116</f>
        <v>Arjantin</v>
      </c>
      <c r="BA117" s="12">
        <f t="shared" si="88"/>
        <v>0</v>
      </c>
      <c r="BB117" s="12">
        <f t="shared" si="89"/>
        <v>0</v>
      </c>
      <c r="BC117" s="12">
        <f t="shared" si="90"/>
        <v>0</v>
      </c>
    </row>
    <row r="118" spans="42:56">
      <c r="AP118" s="12" t="str">
        <f t="shared" si="95"/>
        <v>Fiji</v>
      </c>
      <c r="AQ118" s="12">
        <f t="shared" si="92"/>
        <v>0</v>
      </c>
      <c r="AR118" s="12">
        <f t="shared" si="93"/>
        <v>0</v>
      </c>
      <c r="AS118" s="12">
        <f t="shared" si="94"/>
        <v>0</v>
      </c>
      <c r="AU118" s="12" t="str">
        <f t="shared" si="99"/>
        <v>Portekiz</v>
      </c>
      <c r="AV118" s="12">
        <f t="shared" si="96"/>
        <v>0</v>
      </c>
      <c r="AW118" s="12">
        <f t="shared" si="97"/>
        <v>0</v>
      </c>
      <c r="AX118" s="12">
        <f t="shared" si="98"/>
        <v>0</v>
      </c>
      <c r="AZ118" s="12" t="str">
        <f>AZ117</f>
        <v>Arjantin</v>
      </c>
      <c r="BA118" s="12">
        <f t="shared" si="88"/>
        <v>0</v>
      </c>
      <c r="BB118" s="12">
        <f t="shared" si="89"/>
        <v>0</v>
      </c>
      <c r="BC118" s="12">
        <f t="shared" si="90"/>
        <v>0</v>
      </c>
    </row>
    <row r="119" spans="42:56">
      <c r="AP119" s="12" t="str">
        <f t="shared" si="95"/>
        <v>Fiji</v>
      </c>
      <c r="AQ119" s="12">
        <f t="shared" si="92"/>
        <v>0</v>
      </c>
      <c r="AR119" s="12">
        <f t="shared" si="93"/>
        <v>0</v>
      </c>
      <c r="AS119" s="12">
        <f t="shared" si="94"/>
        <v>0</v>
      </c>
      <c r="AU119" s="12" t="str">
        <f t="shared" si="99"/>
        <v>Portekiz</v>
      </c>
      <c r="AV119" s="12">
        <f t="shared" si="96"/>
        <v>0</v>
      </c>
      <c r="AW119" s="12">
        <f t="shared" si="97"/>
        <v>0</v>
      </c>
      <c r="AX119" s="12">
        <f t="shared" si="98"/>
        <v>0</v>
      </c>
      <c r="AZ119" s="12" t="str">
        <f>$AN46</f>
        <v>İrlanda</v>
      </c>
      <c r="BA119" s="12">
        <f t="shared" ref="BA119:BA128" si="100">MAX($AN48,$AT48)</f>
        <v>0</v>
      </c>
      <c r="BB119" s="12">
        <f t="shared" ref="BB119:BB128" si="101">MAX($AZ48,$BF48)</f>
        <v>0</v>
      </c>
      <c r="BC119" s="12">
        <f t="shared" ref="BC119:BC128" si="102">MAX($BL48,$BR48)</f>
        <v>0</v>
      </c>
      <c r="BD119" s="12">
        <f>CM50</f>
        <v>0</v>
      </c>
    </row>
    <row r="120" spans="42:56">
      <c r="AP120" s="12" t="str">
        <f>AP118</f>
        <v>Fiji</v>
      </c>
      <c r="AQ120" s="12">
        <f t="shared" si="92"/>
        <v>0</v>
      </c>
      <c r="AR120" s="12">
        <f t="shared" si="93"/>
        <v>0</v>
      </c>
      <c r="AS120" s="12">
        <f t="shared" si="94"/>
        <v>0</v>
      </c>
      <c r="AU120" s="12" t="str">
        <f t="shared" si="99"/>
        <v>Portekiz</v>
      </c>
      <c r="AV120" s="12">
        <f t="shared" si="96"/>
        <v>0</v>
      </c>
      <c r="AW120" s="12">
        <f t="shared" si="97"/>
        <v>0</v>
      </c>
      <c r="AX120" s="12">
        <f t="shared" si="98"/>
        <v>0</v>
      </c>
      <c r="AZ120" s="12" t="str">
        <f t="shared" ref="AZ120:AZ125" si="103">AZ119</f>
        <v>İrlanda</v>
      </c>
      <c r="BA120" s="12">
        <f t="shared" si="100"/>
        <v>0</v>
      </c>
      <c r="BB120" s="12">
        <f t="shared" si="101"/>
        <v>0</v>
      </c>
      <c r="BC120" s="12">
        <f t="shared" si="102"/>
        <v>0</v>
      </c>
    </row>
    <row r="121" spans="42:56">
      <c r="AP121" s="12" t="str">
        <f>AP120</f>
        <v>Fiji</v>
      </c>
      <c r="AQ121" s="12">
        <f t="shared" si="92"/>
        <v>0</v>
      </c>
      <c r="AR121" s="12">
        <f t="shared" si="93"/>
        <v>0</v>
      </c>
      <c r="AS121" s="12">
        <f t="shared" si="94"/>
        <v>0</v>
      </c>
      <c r="AU121" s="12" t="str">
        <f t="shared" si="99"/>
        <v>Portekiz</v>
      </c>
      <c r="AV121" s="12">
        <f t="shared" si="96"/>
        <v>0</v>
      </c>
      <c r="AW121" s="12">
        <f t="shared" si="97"/>
        <v>0</v>
      </c>
      <c r="AX121" s="12">
        <f t="shared" si="98"/>
        <v>0</v>
      </c>
      <c r="AZ121" s="12" t="str">
        <f t="shared" si="103"/>
        <v>İrlanda</v>
      </c>
      <c r="BA121" s="12">
        <f t="shared" si="100"/>
        <v>0</v>
      </c>
      <c r="BB121" s="12">
        <f t="shared" si="101"/>
        <v>0</v>
      </c>
      <c r="BC121" s="12">
        <f t="shared" si="102"/>
        <v>0</v>
      </c>
    </row>
    <row r="122" spans="42:56">
      <c r="AP122" s="12" t="str">
        <f>AP121</f>
        <v>Fiji</v>
      </c>
      <c r="AQ122" s="12">
        <f t="shared" si="92"/>
        <v>0</v>
      </c>
      <c r="AR122" s="12">
        <f t="shared" si="93"/>
        <v>0</v>
      </c>
      <c r="AS122" s="12">
        <f t="shared" si="94"/>
        <v>0</v>
      </c>
      <c r="AU122" s="12" t="str">
        <f t="shared" si="99"/>
        <v>Portekiz</v>
      </c>
      <c r="AV122" s="12">
        <f t="shared" si="96"/>
        <v>0</v>
      </c>
      <c r="AW122" s="12">
        <f t="shared" si="97"/>
        <v>0</v>
      </c>
      <c r="AX122" s="12">
        <f t="shared" si="98"/>
        <v>0</v>
      </c>
      <c r="AZ122" s="12" t="str">
        <f t="shared" si="103"/>
        <v>İrlanda</v>
      </c>
      <c r="BA122" s="12">
        <f t="shared" si="100"/>
        <v>0</v>
      </c>
      <c r="BB122" s="12">
        <f t="shared" si="101"/>
        <v>0</v>
      </c>
      <c r="BC122" s="12">
        <f t="shared" si="102"/>
        <v>0</v>
      </c>
    </row>
    <row r="123" spans="42:56">
      <c r="AU123" s="12" t="str">
        <f>AU121</f>
        <v>Portekiz</v>
      </c>
      <c r="AV123" s="12">
        <f t="shared" si="96"/>
        <v>0</v>
      </c>
      <c r="AW123" s="12">
        <f t="shared" si="97"/>
        <v>0</v>
      </c>
      <c r="AX123" s="12">
        <f t="shared" si="98"/>
        <v>0</v>
      </c>
      <c r="AZ123" s="12" t="str">
        <f t="shared" si="103"/>
        <v>İrlanda</v>
      </c>
      <c r="BA123" s="12">
        <f t="shared" si="100"/>
        <v>0</v>
      </c>
      <c r="BB123" s="12">
        <f t="shared" si="101"/>
        <v>0</v>
      </c>
      <c r="BC123" s="12">
        <f t="shared" si="102"/>
        <v>0</v>
      </c>
    </row>
    <row r="124" spans="42:56">
      <c r="AU124" s="12" t="str">
        <f>AU123</f>
        <v>Portekiz</v>
      </c>
      <c r="AV124" s="12">
        <f t="shared" si="96"/>
        <v>0</v>
      </c>
      <c r="AW124" s="12">
        <f t="shared" si="97"/>
        <v>0</v>
      </c>
      <c r="AX124" s="12">
        <f t="shared" si="98"/>
        <v>0</v>
      </c>
      <c r="AZ124" s="12" t="str">
        <f t="shared" si="103"/>
        <v>İrlanda</v>
      </c>
      <c r="BA124" s="12">
        <f t="shared" si="100"/>
        <v>0</v>
      </c>
      <c r="BB124" s="12">
        <f t="shared" si="101"/>
        <v>0</v>
      </c>
      <c r="BC124" s="12">
        <f t="shared" si="102"/>
        <v>0</v>
      </c>
    </row>
    <row r="125" spans="42:56">
      <c r="AU125" s="12" t="str">
        <f>AU124</f>
        <v>Portekiz</v>
      </c>
      <c r="AV125" s="12">
        <f t="shared" si="96"/>
        <v>0</v>
      </c>
      <c r="AW125" s="12">
        <f t="shared" si="97"/>
        <v>0</v>
      </c>
      <c r="AX125" s="12">
        <f t="shared" si="98"/>
        <v>0</v>
      </c>
      <c r="AZ125" s="12" t="str">
        <f t="shared" si="103"/>
        <v>İrlanda</v>
      </c>
      <c r="BA125" s="12">
        <f t="shared" si="100"/>
        <v>0</v>
      </c>
      <c r="BB125" s="12">
        <f t="shared" si="101"/>
        <v>0</v>
      </c>
      <c r="BC125" s="12">
        <f t="shared" si="102"/>
        <v>0</v>
      </c>
    </row>
    <row r="126" spans="42:56">
      <c r="AU126" s="12" t="str">
        <f>$AP33</f>
        <v>Romanya</v>
      </c>
      <c r="AV126" s="12">
        <f t="shared" ref="AV126:AV135" si="104">MAX($AP35,$AV35)</f>
        <v>0</v>
      </c>
      <c r="AW126" s="12">
        <f t="shared" ref="AW126:AW135" si="105">MAX($BB35,$BH35)</f>
        <v>0</v>
      </c>
      <c r="AX126" s="12">
        <f t="shared" ref="AX126:AX135" si="106">MAX($BN35,$BT35)</f>
        <v>0</v>
      </c>
      <c r="AY126" s="12">
        <f>CM39</f>
        <v>0</v>
      </c>
      <c r="AZ126" s="12" t="str">
        <f>AZ124</f>
        <v>İrlanda</v>
      </c>
      <c r="BA126" s="12">
        <f t="shared" si="100"/>
        <v>0</v>
      </c>
      <c r="BB126" s="12">
        <f t="shared" si="101"/>
        <v>0</v>
      </c>
      <c r="BC126" s="12">
        <f t="shared" si="102"/>
        <v>0</v>
      </c>
    </row>
    <row r="127" spans="42:56">
      <c r="AU127" s="12" t="str">
        <f t="shared" ref="AU127:AU132" si="107">AU126</f>
        <v>Romanya</v>
      </c>
      <c r="AV127" s="12">
        <f t="shared" si="104"/>
        <v>0</v>
      </c>
      <c r="AW127" s="12">
        <f t="shared" si="105"/>
        <v>0</v>
      </c>
      <c r="AX127" s="12">
        <f t="shared" si="106"/>
        <v>0</v>
      </c>
      <c r="AZ127" s="12" t="str">
        <f>AZ126</f>
        <v>İrlanda</v>
      </c>
      <c r="BA127" s="12">
        <f t="shared" si="100"/>
        <v>0</v>
      </c>
      <c r="BB127" s="12">
        <f t="shared" si="101"/>
        <v>0</v>
      </c>
      <c r="BC127" s="12">
        <f t="shared" si="102"/>
        <v>0</v>
      </c>
    </row>
    <row r="128" spans="42:56">
      <c r="AU128" s="12" t="str">
        <f t="shared" si="107"/>
        <v>Romanya</v>
      </c>
      <c r="AV128" s="12">
        <f t="shared" si="104"/>
        <v>0</v>
      </c>
      <c r="AW128" s="12">
        <f t="shared" si="105"/>
        <v>0</v>
      </c>
      <c r="AX128" s="12">
        <f t="shared" si="106"/>
        <v>0</v>
      </c>
      <c r="AZ128" s="12" t="str">
        <f>AZ127</f>
        <v>İrlanda</v>
      </c>
      <c r="BA128" s="12">
        <f t="shared" si="100"/>
        <v>0</v>
      </c>
      <c r="BB128" s="12">
        <f t="shared" si="101"/>
        <v>0</v>
      </c>
      <c r="BC128" s="12">
        <f t="shared" si="102"/>
        <v>0</v>
      </c>
    </row>
    <row r="129" spans="47:56">
      <c r="AU129" s="12" t="str">
        <f t="shared" si="107"/>
        <v>Romanya</v>
      </c>
      <c r="AV129" s="12">
        <f t="shared" si="104"/>
        <v>0</v>
      </c>
      <c r="AW129" s="12">
        <f t="shared" si="105"/>
        <v>0</v>
      </c>
      <c r="AX129" s="12">
        <f t="shared" si="106"/>
        <v>0</v>
      </c>
      <c r="AZ129" s="12" t="str">
        <f>$AO46</f>
        <v>Namibya</v>
      </c>
      <c r="BA129" s="12">
        <f t="shared" ref="BA129:BA138" si="108">MAX($AO48,$AU48)</f>
        <v>0</v>
      </c>
      <c r="BB129" s="12">
        <f t="shared" ref="BB129:BB138" si="109">MAX($BA48,$BG48)</f>
        <v>0</v>
      </c>
      <c r="BC129" s="12">
        <f t="shared" ref="BC129:BC138" si="110">MAX($BM48,$BS48)</f>
        <v>0</v>
      </c>
      <c r="BD129" s="12">
        <f>CM51</f>
        <v>0</v>
      </c>
    </row>
    <row r="130" spans="47:56">
      <c r="AU130" s="12" t="str">
        <f t="shared" si="107"/>
        <v>Romanya</v>
      </c>
      <c r="AV130" s="12">
        <f t="shared" si="104"/>
        <v>0</v>
      </c>
      <c r="AW130" s="12">
        <f t="shared" si="105"/>
        <v>0</v>
      </c>
      <c r="AX130" s="12">
        <f t="shared" si="106"/>
        <v>0</v>
      </c>
      <c r="AZ130" s="12" t="str">
        <f t="shared" ref="AZ130:AZ135" si="111">AZ129</f>
        <v>Namibya</v>
      </c>
      <c r="BA130" s="12">
        <f t="shared" si="108"/>
        <v>0</v>
      </c>
      <c r="BB130" s="12">
        <f t="shared" si="109"/>
        <v>0</v>
      </c>
      <c r="BC130" s="12">
        <f t="shared" si="110"/>
        <v>0</v>
      </c>
    </row>
    <row r="131" spans="47:56">
      <c r="AU131" s="12" t="str">
        <f t="shared" si="107"/>
        <v>Romanya</v>
      </c>
      <c r="AV131" s="12">
        <f t="shared" si="104"/>
        <v>0</v>
      </c>
      <c r="AW131" s="12">
        <f t="shared" si="105"/>
        <v>0</v>
      </c>
      <c r="AX131" s="12">
        <f t="shared" si="106"/>
        <v>0</v>
      </c>
      <c r="AZ131" s="12" t="str">
        <f t="shared" si="111"/>
        <v>Namibya</v>
      </c>
      <c r="BA131" s="12">
        <f t="shared" si="108"/>
        <v>0</v>
      </c>
      <c r="BB131" s="12">
        <f t="shared" si="109"/>
        <v>0</v>
      </c>
      <c r="BC131" s="12">
        <f t="shared" si="110"/>
        <v>0</v>
      </c>
    </row>
    <row r="132" spans="47:56">
      <c r="AU132" s="12" t="str">
        <f t="shared" si="107"/>
        <v>Romanya</v>
      </c>
      <c r="AV132" s="12">
        <f t="shared" si="104"/>
        <v>0</v>
      </c>
      <c r="AW132" s="12">
        <f t="shared" si="105"/>
        <v>0</v>
      </c>
      <c r="AX132" s="12">
        <f t="shared" si="106"/>
        <v>0</v>
      </c>
      <c r="AZ132" s="12" t="str">
        <f t="shared" si="111"/>
        <v>Namibya</v>
      </c>
      <c r="BA132" s="12">
        <f t="shared" si="108"/>
        <v>0</v>
      </c>
      <c r="BB132" s="12">
        <f t="shared" si="109"/>
        <v>0</v>
      </c>
      <c r="BC132" s="12">
        <f t="shared" si="110"/>
        <v>0</v>
      </c>
    </row>
    <row r="133" spans="47:56">
      <c r="AU133" s="12" t="str">
        <f>AU131</f>
        <v>Romanya</v>
      </c>
      <c r="AV133" s="12">
        <f t="shared" si="104"/>
        <v>0</v>
      </c>
      <c r="AW133" s="12">
        <f t="shared" si="105"/>
        <v>0</v>
      </c>
      <c r="AX133" s="12">
        <f t="shared" si="106"/>
        <v>0</v>
      </c>
      <c r="AZ133" s="12" t="str">
        <f t="shared" si="111"/>
        <v>Namibya</v>
      </c>
      <c r="BA133" s="12">
        <f t="shared" si="108"/>
        <v>0</v>
      </c>
      <c r="BB133" s="12">
        <f t="shared" si="109"/>
        <v>0</v>
      </c>
      <c r="BC133" s="12">
        <f t="shared" si="110"/>
        <v>0</v>
      </c>
    </row>
    <row r="134" spans="47:56">
      <c r="AU134" s="12" t="str">
        <f>AU133</f>
        <v>Romanya</v>
      </c>
      <c r="AV134" s="12">
        <f t="shared" si="104"/>
        <v>0</v>
      </c>
      <c r="AW134" s="12">
        <f t="shared" si="105"/>
        <v>0</v>
      </c>
      <c r="AX134" s="12">
        <f t="shared" si="106"/>
        <v>0</v>
      </c>
      <c r="AZ134" s="12" t="str">
        <f t="shared" si="111"/>
        <v>Namibya</v>
      </c>
      <c r="BA134" s="12">
        <f t="shared" si="108"/>
        <v>0</v>
      </c>
      <c r="BB134" s="12">
        <f t="shared" si="109"/>
        <v>0</v>
      </c>
      <c r="BC134" s="12">
        <f t="shared" si="110"/>
        <v>0</v>
      </c>
    </row>
    <row r="135" spans="47:56">
      <c r="AU135" s="12" t="str">
        <f>AU134</f>
        <v>Romanya</v>
      </c>
      <c r="AV135" s="12">
        <f t="shared" si="104"/>
        <v>0</v>
      </c>
      <c r="AW135" s="12">
        <f t="shared" si="105"/>
        <v>0</v>
      </c>
      <c r="AX135" s="12">
        <f t="shared" si="106"/>
        <v>0</v>
      </c>
      <c r="AZ135" s="12" t="str">
        <f t="shared" si="111"/>
        <v>Namibya</v>
      </c>
      <c r="BA135" s="12">
        <f t="shared" si="108"/>
        <v>0</v>
      </c>
      <c r="BB135" s="12">
        <f t="shared" si="109"/>
        <v>0</v>
      </c>
      <c r="BC135" s="12">
        <f t="shared" si="110"/>
        <v>0</v>
      </c>
    </row>
    <row r="136" spans="47:56">
      <c r="AZ136" s="12" t="str">
        <f>AZ134</f>
        <v>Namibya</v>
      </c>
      <c r="BA136" s="12">
        <f t="shared" si="108"/>
        <v>0</v>
      </c>
      <c r="BB136" s="12">
        <f t="shared" si="109"/>
        <v>0</v>
      </c>
      <c r="BC136" s="12">
        <f t="shared" si="110"/>
        <v>0</v>
      </c>
    </row>
    <row r="137" spans="47:56">
      <c r="AZ137" s="12" t="str">
        <f>AZ136</f>
        <v>Namibya</v>
      </c>
      <c r="BA137" s="12">
        <f t="shared" si="108"/>
        <v>0</v>
      </c>
      <c r="BB137" s="12">
        <f t="shared" si="109"/>
        <v>0</v>
      </c>
      <c r="BC137" s="12">
        <f t="shared" si="110"/>
        <v>0</v>
      </c>
    </row>
    <row r="138" spans="47:56">
      <c r="AZ138" s="12" t="str">
        <f>AZ137</f>
        <v>Namibya</v>
      </c>
      <c r="BA138" s="12">
        <f t="shared" si="108"/>
        <v>0</v>
      </c>
      <c r="BB138" s="12">
        <f t="shared" si="109"/>
        <v>0</v>
      </c>
      <c r="BC138" s="12">
        <f t="shared" si="110"/>
        <v>0</v>
      </c>
    </row>
    <row r="139" spans="47:56">
      <c r="AZ139" s="12" t="str">
        <f>$AP46</f>
        <v>Gürcistan</v>
      </c>
      <c r="BA139" s="12">
        <f t="shared" ref="BA139:BA148" si="112">MAX($AP48,$AV48)</f>
        <v>0</v>
      </c>
      <c r="BB139" s="12">
        <f t="shared" ref="BB139:BB148" si="113">MAX($BB48,$BH48)</f>
        <v>0</v>
      </c>
      <c r="BC139" s="12">
        <f t="shared" ref="BC139:BC148" si="114">MAX($BN48,$BT48)</f>
        <v>0</v>
      </c>
      <c r="BD139" s="12">
        <f>CM52</f>
        <v>0</v>
      </c>
    </row>
    <row r="140" spans="47:56">
      <c r="AZ140" s="12" t="str">
        <f t="shared" ref="AZ140:AZ145" si="115">AZ139</f>
        <v>Gürcistan</v>
      </c>
      <c r="BA140" s="12">
        <f t="shared" si="112"/>
        <v>0</v>
      </c>
      <c r="BB140" s="12">
        <f t="shared" si="113"/>
        <v>0</v>
      </c>
      <c r="BC140" s="12">
        <f t="shared" si="114"/>
        <v>0</v>
      </c>
    </row>
    <row r="141" spans="47:56">
      <c r="AZ141" s="12" t="str">
        <f t="shared" si="115"/>
        <v>Gürcistan</v>
      </c>
      <c r="BA141" s="12">
        <f t="shared" si="112"/>
        <v>0</v>
      </c>
      <c r="BB141" s="12">
        <f t="shared" si="113"/>
        <v>0</v>
      </c>
      <c r="BC141" s="12">
        <f t="shared" si="114"/>
        <v>0</v>
      </c>
    </row>
    <row r="142" spans="47:56">
      <c r="AZ142" s="12" t="str">
        <f t="shared" si="115"/>
        <v>Gürcistan</v>
      </c>
      <c r="BA142" s="12">
        <f t="shared" si="112"/>
        <v>0</v>
      </c>
      <c r="BB142" s="12">
        <f t="shared" si="113"/>
        <v>0</v>
      </c>
      <c r="BC142" s="12">
        <f t="shared" si="114"/>
        <v>0</v>
      </c>
    </row>
    <row r="143" spans="47:56">
      <c r="AZ143" s="12" t="str">
        <f t="shared" si="115"/>
        <v>Gürcistan</v>
      </c>
      <c r="BA143" s="12">
        <f t="shared" si="112"/>
        <v>0</v>
      </c>
      <c r="BB143" s="12">
        <f t="shared" si="113"/>
        <v>0</v>
      </c>
      <c r="BC143" s="12">
        <f t="shared" si="114"/>
        <v>0</v>
      </c>
    </row>
    <row r="144" spans="47:56">
      <c r="AZ144" s="12" t="str">
        <f t="shared" si="115"/>
        <v>Gürcistan</v>
      </c>
      <c r="BA144" s="12">
        <f t="shared" si="112"/>
        <v>0</v>
      </c>
      <c r="BB144" s="12">
        <f t="shared" si="113"/>
        <v>0</v>
      </c>
      <c r="BC144" s="12">
        <f t="shared" si="114"/>
        <v>0</v>
      </c>
    </row>
    <row r="145" spans="52:55">
      <c r="AZ145" s="12" t="str">
        <f t="shared" si="115"/>
        <v>Gürcistan</v>
      </c>
      <c r="BA145" s="12">
        <f t="shared" si="112"/>
        <v>0</v>
      </c>
      <c r="BB145" s="12">
        <f t="shared" si="113"/>
        <v>0</v>
      </c>
      <c r="BC145" s="12">
        <f t="shared" si="114"/>
        <v>0</v>
      </c>
    </row>
    <row r="146" spans="52:55">
      <c r="AZ146" s="12" t="str">
        <f>AZ144</f>
        <v>Gürcistan</v>
      </c>
      <c r="BA146" s="12">
        <f t="shared" si="112"/>
        <v>0</v>
      </c>
      <c r="BB146" s="12">
        <f t="shared" si="113"/>
        <v>0</v>
      </c>
      <c r="BC146" s="12">
        <f t="shared" si="114"/>
        <v>0</v>
      </c>
    </row>
    <row r="147" spans="52:55">
      <c r="AZ147" s="12" t="str">
        <f>AZ146</f>
        <v>Gürcistan</v>
      </c>
      <c r="BA147" s="12">
        <f t="shared" si="112"/>
        <v>0</v>
      </c>
      <c r="BB147" s="12">
        <f t="shared" si="113"/>
        <v>0</v>
      </c>
      <c r="BC147" s="12">
        <f t="shared" si="114"/>
        <v>0</v>
      </c>
    </row>
    <row r="148" spans="52:55">
      <c r="AZ148" s="12" t="str">
        <f>AZ147</f>
        <v>Gürcistan</v>
      </c>
      <c r="BA148" s="12">
        <f t="shared" si="112"/>
        <v>0</v>
      </c>
      <c r="BB148" s="12">
        <f t="shared" si="113"/>
        <v>0</v>
      </c>
      <c r="BC148" s="12">
        <f t="shared" si="114"/>
        <v>0</v>
      </c>
    </row>
  </sheetData>
  <sheetProtection selectLockedCells="1"/>
  <sortState ref="K7:P13">
    <sortCondition descending="1" ref="L9"/>
  </sortState>
  <dataConsolidate/>
  <mergeCells count="33">
    <mergeCell ref="X24:X25"/>
    <mergeCell ref="F8:G8"/>
    <mergeCell ref="S10:S11"/>
    <mergeCell ref="S8:S9"/>
    <mergeCell ref="X23:AA23"/>
    <mergeCell ref="R7:U7"/>
    <mergeCell ref="R17:U17"/>
    <mergeCell ref="R23:U23"/>
    <mergeCell ref="F47:G47"/>
    <mergeCell ref="R18:R19"/>
    <mergeCell ref="S18:S19"/>
    <mergeCell ref="S20:S21"/>
    <mergeCell ref="R20:R21"/>
    <mergeCell ref="R24:R25"/>
    <mergeCell ref="S24:S25"/>
    <mergeCell ref="F34:G34"/>
    <mergeCell ref="F21:G21"/>
    <mergeCell ref="B2:P4"/>
    <mergeCell ref="Z27:AB27"/>
    <mergeCell ref="Z28:AB28"/>
    <mergeCell ref="Z29:AB29"/>
    <mergeCell ref="T27:V29"/>
    <mergeCell ref="R27:S29"/>
    <mergeCell ref="X27:Y27"/>
    <mergeCell ref="X28:Y28"/>
    <mergeCell ref="X29:Y29"/>
    <mergeCell ref="Y24:Y25"/>
    <mergeCell ref="R14:R15"/>
    <mergeCell ref="S14:S15"/>
    <mergeCell ref="R8:R9"/>
    <mergeCell ref="R10:R11"/>
    <mergeCell ref="R12:R13"/>
    <mergeCell ref="S12:S13"/>
  </mergeCells>
  <phoneticPr fontId="0" type="noConversion"/>
  <conditionalFormatting sqref="Z25">
    <cfRule type="expression" dxfId="152" priority="33" stopIfTrue="1">
      <formula>100*$AA25+$AB25&gt;100*$AA24+$AB24</formula>
    </cfRule>
  </conditionalFormatting>
  <conditionalFormatting sqref="Z27:Z29 T27">
    <cfRule type="cellIs" dxfId="151" priority="37" stopIfTrue="1" operator="notEqual">
      <formula>"-"</formula>
    </cfRule>
  </conditionalFormatting>
  <conditionalFormatting sqref="T8 T10 T12 T14 T18 T20 T24">
    <cfRule type="expression" dxfId="150" priority="36" stopIfTrue="1">
      <formula>100*$U8+$V8&gt;100*$U9+$V9</formula>
    </cfRule>
  </conditionalFormatting>
  <conditionalFormatting sqref="T9 T11 T13 T15 T19 T21 T25">
    <cfRule type="expression" dxfId="149" priority="35" stopIfTrue="1">
      <formula>100*$U9+$V9&gt;100*$U8+$V8</formula>
    </cfRule>
  </conditionalFormatting>
  <conditionalFormatting sqref="Z24">
    <cfRule type="expression" dxfId="148" priority="34" stopIfTrue="1">
      <formula>100*$AA24+$AB24&gt;100*$AA25+$AB25</formula>
    </cfRule>
  </conditionalFormatting>
  <conditionalFormatting sqref="T24">
    <cfRule type="expression" dxfId="147" priority="39" stopIfTrue="1">
      <formula>100*$U24+$V24&gt;100*#REF!+#REF!</formula>
    </cfRule>
  </conditionalFormatting>
  <conditionalFormatting pivot="1" sqref="L22:L26">
    <cfRule type="expression" dxfId="146" priority="24">
      <formula>OR(P22=LARGE($P$22:$P$26,1),P22=LARGE($P$22:$P$26,2))</formula>
    </cfRule>
  </conditionalFormatting>
  <conditionalFormatting pivot="1" sqref="O22:O26">
    <cfRule type="dataBar" priority="21">
      <dataBar>
        <cfvo type="min" val="0"/>
        <cfvo type="max" val="0"/>
        <color theme="4"/>
      </dataBar>
    </cfRule>
  </conditionalFormatting>
  <conditionalFormatting pivot="1" sqref="L35:L39">
    <cfRule type="expression" dxfId="145" priority="20">
      <formula>OR(P35=LARGE($P$35:$P$39,1),P35=LARGE($P$35:$P$39,2))</formula>
    </cfRule>
  </conditionalFormatting>
  <conditionalFormatting pivot="1" sqref="O35:O39">
    <cfRule type="dataBar" priority="17">
      <dataBar>
        <cfvo type="min" val="0"/>
        <cfvo type="max" val="0"/>
        <color theme="4"/>
      </dataBar>
    </cfRule>
  </conditionalFormatting>
  <conditionalFormatting pivot="1" sqref="L9:L13">
    <cfRule type="expression" dxfId="144" priority="12">
      <formula>OR(P9=LARGE($P$9:$P$13,1),P9=LARGE($P$9:$P$13,2))</formula>
    </cfRule>
  </conditionalFormatting>
  <conditionalFormatting pivot="1" sqref="M9:M13">
    <cfRule type="dataBar" priority="11">
      <dataBar>
        <cfvo type="min" val="0"/>
        <cfvo type="max" val="0"/>
        <color theme="6"/>
      </dataBar>
    </cfRule>
  </conditionalFormatting>
  <conditionalFormatting pivot="1" sqref="N9:N13">
    <cfRule type="dataBar" priority="10">
      <dataBar>
        <cfvo type="min" val="0"/>
        <cfvo type="max" val="0"/>
        <color theme="5"/>
      </dataBar>
    </cfRule>
  </conditionalFormatting>
  <conditionalFormatting pivot="1" sqref="O9:O13">
    <cfRule type="dataBar" priority="9">
      <dataBar>
        <cfvo type="min" val="0"/>
        <cfvo type="max" val="0"/>
        <color theme="4"/>
      </dataBar>
    </cfRule>
  </conditionalFormatting>
  <conditionalFormatting pivot="1" sqref="M22:M26">
    <cfRule type="dataBar" priority="8">
      <dataBar>
        <cfvo type="min" val="0"/>
        <cfvo type="max" val="0"/>
        <color theme="6"/>
      </dataBar>
    </cfRule>
  </conditionalFormatting>
  <conditionalFormatting pivot="1" sqref="N22:N26">
    <cfRule type="dataBar" priority="7">
      <dataBar>
        <cfvo type="min" val="0"/>
        <cfvo type="max" val="0"/>
        <color theme="5"/>
      </dataBar>
    </cfRule>
  </conditionalFormatting>
  <conditionalFormatting pivot="1" sqref="M35:M39">
    <cfRule type="dataBar" priority="6">
      <dataBar>
        <cfvo type="min" val="0"/>
        <cfvo type="max" val="0"/>
        <color theme="6"/>
      </dataBar>
    </cfRule>
  </conditionalFormatting>
  <conditionalFormatting pivot="1" sqref="N35:N39">
    <cfRule type="dataBar" priority="5">
      <dataBar>
        <cfvo type="min" val="0"/>
        <cfvo type="max" val="0"/>
        <color theme="5"/>
      </dataBar>
    </cfRule>
  </conditionalFormatting>
  <conditionalFormatting pivot="1" sqref="L48:L52">
    <cfRule type="expression" dxfId="143" priority="4">
      <formula>OR(P48=LARGE($P$48:$P$52,1),P48=LARGE($P$48:$P$52,2))</formula>
    </cfRule>
  </conditionalFormatting>
  <conditionalFormatting pivot="1" sqref="M48:M52">
    <cfRule type="dataBar" priority="3">
      <dataBar>
        <cfvo type="min" val="0"/>
        <cfvo type="max" val="0"/>
        <color theme="6"/>
      </dataBar>
    </cfRule>
  </conditionalFormatting>
  <conditionalFormatting pivot="1" sqref="N48:N52">
    <cfRule type="dataBar" priority="2">
      <dataBar>
        <cfvo type="min" val="0"/>
        <cfvo type="max" val="0"/>
        <color theme="5"/>
      </dataBar>
    </cfRule>
  </conditionalFormatting>
  <conditionalFormatting pivot="1" sqref="O48:O52">
    <cfRule type="dataBar" priority="1">
      <dataBar>
        <cfvo type="min" val="0"/>
        <cfvo type="max" val="0"/>
        <color theme="4"/>
      </dataBar>
    </cfRule>
  </conditionalFormatting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65" orientation="landscape" horizontalDpi="4294967293" r:id="rId5"/>
  <headerFooter alignWithMargins="0"/>
  <ignoredErrors>
    <ignoredError sqref="W8:W15" unlockedFormula="1"/>
  </ignoredErrors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82690BA3-C3C1-4B32-9D7C-15C66AA670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2007 Rugby Dün. Kup. İzleyicisi</vt:lpstr>
      <vt:lpstr>'2007 Rugby Dün. Kup. İzleyicisi'!Yazdırma_Alanı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2007 Rugby World Cup tracker</dc:title>
  <dc:creator>Kenan Çılman</dc:creator>
  <cp:lastModifiedBy>Kenan Çılman</cp:lastModifiedBy>
  <cp:lastPrinted>2007-08-02T13:00:35Z</cp:lastPrinted>
  <dcterms:created xsi:type="dcterms:W3CDTF">2014-10-26T20:46:19Z</dcterms:created>
  <dcterms:modified xsi:type="dcterms:W3CDTF">2014-10-26T20:46:20Z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TC102362309990</vt:lpwstr>
  </property>
</Properties>
</file>