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45" windowWidth="15135" windowHeight="8130" activeTab="1"/>
  </bookViews>
  <sheets>
    <sheet name="Instructions" sheetId="3" r:id="rId1"/>
    <sheet name="Input" sheetId="1" r:id="rId2"/>
    <sheet name="Output" sheetId="2" r:id="rId3"/>
  </sheets>
  <definedNames>
    <definedName name="Cost_of_Capital">Input!$C$26:$C$38</definedName>
    <definedName name="Discount_Rate">Input!$B$7</definedName>
    <definedName name="Marketing_Cost_Ratio">Input!$A$26:$A$46</definedName>
    <definedName name="Marketing_Expense_Income_Multiplier">Input!$B$31:$B$46</definedName>
    <definedName name="Marketing_Expense_Sales_Multipler">Input!#REF!</definedName>
    <definedName name="NPV_Development_Costs">Input!$B$19</definedName>
    <definedName name="NPV_Income">Input!$B$18</definedName>
    <definedName name="NPV_Launch_and_Marketing_Costs">Input!$B$20</definedName>
    <definedName name="Probability_of_Commerical_Success">Input!$B$4</definedName>
    <definedName name="Probability_of_Technical_Success">Input!$B$5</definedName>
    <definedName name="Success_Probability">Input!$B$26:$B$30</definedName>
    <definedName name="Unit_Sales_Price">Input!$B$6</definedName>
  </definedNames>
  <calcPr calcId="152511"/>
</workbook>
</file>

<file path=xl/calcChain.xml><?xml version="1.0" encoding="utf-8"?>
<calcChain xmlns="http://schemas.openxmlformats.org/spreadsheetml/2006/main">
  <c r="B20" i="1" l="1"/>
  <c r="B19" i="1"/>
  <c r="L14" i="1"/>
  <c r="K14" i="1"/>
  <c r="J14" i="1"/>
  <c r="I14" i="1"/>
  <c r="H14" i="1"/>
  <c r="G14" i="1"/>
  <c r="F14" i="1"/>
  <c r="E14" i="1"/>
  <c r="D14" i="1"/>
  <c r="C14" i="1"/>
  <c r="B18" i="1" l="1"/>
  <c r="B2" i="1" l="1"/>
  <c r="C24" i="2"/>
</calcChain>
</file>

<file path=xl/sharedStrings.xml><?xml version="1.0" encoding="utf-8"?>
<sst xmlns="http://schemas.openxmlformats.org/spreadsheetml/2006/main" count="30" uniqueCount="29">
  <si>
    <t>FY 01</t>
  </si>
  <si>
    <t>FY02</t>
  </si>
  <si>
    <t>FY03</t>
  </si>
  <si>
    <t>FY04</t>
  </si>
  <si>
    <t xml:space="preserve">FY05 </t>
  </si>
  <si>
    <t>FY06</t>
  </si>
  <si>
    <t>Development Costs</t>
  </si>
  <si>
    <t>FY07</t>
  </si>
  <si>
    <t>FY08</t>
  </si>
  <si>
    <t>FY09</t>
  </si>
  <si>
    <t>FY10</t>
  </si>
  <si>
    <t>FY00</t>
  </si>
  <si>
    <t>NPV Income</t>
  </si>
  <si>
    <t>Probability of Technical Success</t>
  </si>
  <si>
    <t>Probability of Commerical Success</t>
  </si>
  <si>
    <t>Launch and Marketing Costs</t>
  </si>
  <si>
    <t>Marketing Cost Ratio</t>
  </si>
  <si>
    <t>Success Probability</t>
  </si>
  <si>
    <t>NPV Development Costs</t>
  </si>
  <si>
    <t>NPV Launch and Marketing Costs</t>
  </si>
  <si>
    <t>Unit Sales Price</t>
  </si>
  <si>
    <t>Cost of Capital</t>
  </si>
  <si>
    <t>Discount Rate</t>
  </si>
  <si>
    <t>Cashflows</t>
  </si>
  <si>
    <t>Expected Commerical Value (NPV)</t>
  </si>
  <si>
    <t xml:space="preserve">Discounted Cashflows (10 Year) </t>
  </si>
  <si>
    <t>Calculated</t>
  </si>
  <si>
    <t>Forecasted Units Sold</t>
  </si>
  <si>
    <t>Forecasted Revenue (Unit Sales Price x Units Sold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</si>
</sst>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6" fontId="0" fillId="0" borderId="0" xfId="1" applyFont="1"/>
    <xf numFmtId="0" fontId="2" fillId="0" borderId="0" xfId="0" applyFont="1"/>
    <xf numFmtId="166" fontId="0" fillId="0" borderId="0" xfId="0" applyNumberFormat="1"/>
    <xf numFmtId="0" fontId="2" fillId="0" borderId="0" xfId="0" applyFont="1" applyAlignment="1">
      <alignment wrapText="1"/>
    </xf>
    <xf numFmtId="0" fontId="0" fillId="2" borderId="0" xfId="0" applyFill="1"/>
    <xf numFmtId="0" fontId="2" fillId="0" borderId="0" xfId="0" applyFont="1" applyBorder="1"/>
    <xf numFmtId="0" fontId="0" fillId="0" borderId="0" xfId="0" applyBorder="1"/>
    <xf numFmtId="166" fontId="0" fillId="0" borderId="0" xfId="1" applyFont="1" applyBorder="1"/>
    <xf numFmtId="164" fontId="0" fillId="0" borderId="0" xfId="0" applyNumberFormat="1"/>
    <xf numFmtId="1" fontId="0" fillId="0" borderId="0" xfId="1" applyNumberFormat="1" applyFont="1"/>
    <xf numFmtId="164" fontId="2" fillId="0" borderId="0" xfId="0" applyNumberFormat="1" applyFont="1"/>
    <xf numFmtId="0" fontId="2" fillId="2" borderId="0" xfId="0" applyFont="1" applyFill="1"/>
    <xf numFmtId="166" fontId="0" fillId="2" borderId="0" xfId="1" applyFont="1" applyFill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164" fontId="4" fillId="0" borderId="5" xfId="0" applyNumberFormat="1" applyFont="1" applyBorder="1"/>
    <xf numFmtId="2" fontId="4" fillId="0" borderId="7" xfId="2" applyNumberFormat="1" applyFont="1" applyBorder="1"/>
    <xf numFmtId="165" fontId="5" fillId="0" borderId="1" xfId="0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0" borderId="0" xfId="0" applyFont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0" xfId="0" applyFont="1" applyFill="1"/>
    <xf numFmtId="165" fontId="6" fillId="0" borderId="1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24"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5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Input!$A$11</c:f>
              <c:strCache>
                <c:ptCount val="1"/>
                <c:pt idx="0">
                  <c:v>Development Costs</c:v>
                </c:pt>
              </c:strCache>
            </c:strRef>
          </c:tx>
          <c:marker>
            <c:symbol val="none"/>
          </c:marker>
          <c:cat>
            <c:strRef>
              <c:f>Input!$B$10:$L$10</c:f>
              <c:strCache>
                <c:ptCount val="11"/>
                <c:pt idx="0">
                  <c:v>FY00</c:v>
                </c:pt>
                <c:pt idx="1">
                  <c:v>FY 01</c:v>
                </c:pt>
                <c:pt idx="2">
                  <c:v>FY02</c:v>
                </c:pt>
                <c:pt idx="3">
                  <c:v>FY03</c:v>
                </c:pt>
                <c:pt idx="4">
                  <c:v>FY04</c:v>
                </c:pt>
                <c:pt idx="5">
                  <c:v>FY05 </c:v>
                </c:pt>
                <c:pt idx="6">
                  <c:v>FY06</c:v>
                </c:pt>
                <c:pt idx="7">
                  <c:v>FY07</c:v>
                </c:pt>
                <c:pt idx="8">
                  <c:v>FY08</c:v>
                </c:pt>
                <c:pt idx="9">
                  <c:v>FY09</c:v>
                </c:pt>
                <c:pt idx="10">
                  <c:v>FY10</c:v>
                </c:pt>
              </c:strCache>
            </c:strRef>
          </c:cat>
          <c:val>
            <c:numRef>
              <c:f>Input!$B$11:$L$11</c:f>
              <c:numCache>
                <c:formatCode>_("$"* #,##0.00_);_("$"* \(#,##0.00\);_("$"* "-"??_);_(@_)</c:formatCode>
                <c:ptCount val="11"/>
                <c:pt idx="0">
                  <c:v>10000</c:v>
                </c:pt>
                <c:pt idx="1">
                  <c:v>5000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Input!$A$12</c:f>
              <c:strCache>
                <c:ptCount val="1"/>
                <c:pt idx="0">
                  <c:v>Launch and Marketing Costs</c:v>
                </c:pt>
              </c:strCache>
            </c:strRef>
          </c:tx>
          <c:marker>
            <c:symbol val="none"/>
          </c:marker>
          <c:cat>
            <c:strRef>
              <c:f>Input!$B$10:$L$10</c:f>
              <c:strCache>
                <c:ptCount val="11"/>
                <c:pt idx="0">
                  <c:v>FY00</c:v>
                </c:pt>
                <c:pt idx="1">
                  <c:v>FY 01</c:v>
                </c:pt>
                <c:pt idx="2">
                  <c:v>FY02</c:v>
                </c:pt>
                <c:pt idx="3">
                  <c:v>FY03</c:v>
                </c:pt>
                <c:pt idx="4">
                  <c:v>FY04</c:v>
                </c:pt>
                <c:pt idx="5">
                  <c:v>FY05 </c:v>
                </c:pt>
                <c:pt idx="6">
                  <c:v>FY06</c:v>
                </c:pt>
                <c:pt idx="7">
                  <c:v>FY07</c:v>
                </c:pt>
                <c:pt idx="8">
                  <c:v>FY08</c:v>
                </c:pt>
                <c:pt idx="9">
                  <c:v>FY09</c:v>
                </c:pt>
                <c:pt idx="10">
                  <c:v>FY10</c:v>
                </c:pt>
              </c:strCache>
            </c:strRef>
          </c:cat>
          <c:val>
            <c:numRef>
              <c:f>Input!$B$12:$L$12</c:f>
              <c:numCache>
                <c:formatCode>_("$"* #,##0.00_);_("$"* \(#,##0.00\);_("$"* "-"??_);_(@_)</c:formatCode>
                <c:ptCount val="11"/>
                <c:pt idx="1">
                  <c:v>3000</c:v>
                </c:pt>
                <c:pt idx="2">
                  <c:v>2000</c:v>
                </c:pt>
                <c:pt idx="3">
                  <c:v>2000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250</c:v>
                </c:pt>
                <c:pt idx="9">
                  <c:v>250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Input!$A$14</c:f>
              <c:strCache>
                <c:ptCount val="1"/>
                <c:pt idx="0">
                  <c:v>Forecasted Revenue (Unit Sales Price x Units Sold )</c:v>
                </c:pt>
              </c:strCache>
            </c:strRef>
          </c:tx>
          <c:marker>
            <c:symbol val="none"/>
          </c:marker>
          <c:cat>
            <c:strRef>
              <c:f>Input!$B$10:$L$10</c:f>
              <c:strCache>
                <c:ptCount val="11"/>
                <c:pt idx="0">
                  <c:v>FY00</c:v>
                </c:pt>
                <c:pt idx="1">
                  <c:v>FY 01</c:v>
                </c:pt>
                <c:pt idx="2">
                  <c:v>FY02</c:v>
                </c:pt>
                <c:pt idx="3">
                  <c:v>FY03</c:v>
                </c:pt>
                <c:pt idx="4">
                  <c:v>FY04</c:v>
                </c:pt>
                <c:pt idx="5">
                  <c:v>FY05 </c:v>
                </c:pt>
                <c:pt idx="6">
                  <c:v>FY06</c:v>
                </c:pt>
                <c:pt idx="7">
                  <c:v>FY07</c:v>
                </c:pt>
                <c:pt idx="8">
                  <c:v>FY08</c:v>
                </c:pt>
                <c:pt idx="9">
                  <c:v>FY09</c:v>
                </c:pt>
                <c:pt idx="10">
                  <c:v>FY10</c:v>
                </c:pt>
              </c:strCache>
            </c:strRef>
          </c:cat>
          <c:val>
            <c:numRef>
              <c:f>Input!$B$14:$L$14</c:f>
              <c:numCache>
                <c:formatCode>_("$"* #,##0.00_);_("$"* \(#,##0.00\);_("$"* "-"??_);_(@_)</c:formatCode>
                <c:ptCount val="11"/>
                <c:pt idx="1">
                  <c:v>7000</c:v>
                </c:pt>
                <c:pt idx="2">
                  <c:v>21000</c:v>
                </c:pt>
                <c:pt idx="3">
                  <c:v>28000</c:v>
                </c:pt>
                <c:pt idx="4">
                  <c:v>14000</c:v>
                </c:pt>
                <c:pt idx="5">
                  <c:v>14000</c:v>
                </c:pt>
                <c:pt idx="6">
                  <c:v>9800</c:v>
                </c:pt>
                <c:pt idx="7">
                  <c:v>7000</c:v>
                </c:pt>
                <c:pt idx="8">
                  <c:v>2100</c:v>
                </c:pt>
                <c:pt idx="9">
                  <c:v>2800</c:v>
                </c:pt>
                <c:pt idx="10">
                  <c:v>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64400"/>
        <c:axId val="479967144"/>
      </c:lineChart>
      <c:catAx>
        <c:axId val="47996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9967144"/>
        <c:crosses val="autoZero"/>
        <c:auto val="1"/>
        <c:lblAlgn val="ctr"/>
        <c:lblOffset val="100"/>
        <c:noMultiLvlLbl val="0"/>
      </c:catAx>
      <c:valAx>
        <c:axId val="47996714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47996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114300</xdr:rowOff>
    </xdr:from>
    <xdr:to>
      <xdr:col>14</xdr:col>
      <xdr:colOff>219075</xdr:colOff>
      <xdr:row>33</xdr:row>
      <xdr:rowOff>180976</xdr:rowOff>
    </xdr:to>
    <xdr:sp macro="" textlink="">
      <xdr:nvSpPr>
        <xdr:cNvPr id="2" name="TextBox 1"/>
        <xdr:cNvSpPr txBox="1"/>
      </xdr:nvSpPr>
      <xdr:spPr>
        <a:xfrm>
          <a:off x="114301" y="114300"/>
          <a:ext cx="8639174" cy="635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200" b="1"/>
            <a:t>Expected  Commercial Value (ECV) Calculator  V.05</a:t>
          </a:r>
        </a:p>
        <a:p>
          <a:endParaRPr lang="en-US" sz="1100"/>
        </a:p>
        <a:p>
          <a:r>
            <a:rPr lang="en-US" sz="1100"/>
            <a:t>The ECV Calculator</a:t>
          </a:r>
          <a:r>
            <a:rPr lang="en-US" sz="1100" baseline="0"/>
            <a:t> provides a quick estimate of a project's commercial viability.   It is not meant to be the only decision tool when evaluating the desirability  of a project.  It does provide insight as to whether a project warrents further review and justification as well as point to potential issues.</a:t>
          </a:r>
        </a:p>
        <a:p>
          <a:endParaRPr lang="en-US" sz="1100" baseline="0"/>
        </a:p>
        <a:p>
          <a:r>
            <a:rPr lang="en-US" sz="1100" b="1" baseline="0"/>
            <a:t>Instructions:</a:t>
          </a:r>
        </a:p>
        <a:p>
          <a:endParaRPr lang="en-US" sz="1100" baseline="0"/>
        </a:p>
        <a:p>
          <a:r>
            <a:rPr lang="en-US" sz="1100" baseline="0"/>
            <a:t>The following information is needed to perform this project analysis:  </a:t>
          </a:r>
        </a:p>
        <a:p>
          <a:endParaRPr lang="en-US" sz="1100" baseline="0"/>
        </a:p>
        <a:p>
          <a:r>
            <a:rPr lang="en-US" sz="1100" baseline="0"/>
            <a:t>* Cost of Captial (Discount Rate) the company experiences.</a:t>
          </a:r>
        </a:p>
        <a:p>
          <a:r>
            <a:rPr lang="en-US" sz="1100" baseline="0"/>
            <a:t>* Estimated Unit  Sales Price</a:t>
          </a:r>
        </a:p>
        <a:p>
          <a:r>
            <a:rPr lang="en-US" sz="1100" baseline="0"/>
            <a:t>* Estimated Development cost of the project</a:t>
          </a:r>
        </a:p>
        <a:p>
          <a:r>
            <a:rPr lang="en-US" sz="1100" baseline="0"/>
            <a:t>* Launch and Marketing Costs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10 year period</a:t>
          </a:r>
          <a:endParaRPr lang="en-US" sz="1100" baseline="0"/>
        </a:p>
        <a:p>
          <a:r>
            <a:rPr lang="en-US" sz="1100" baseline="0"/>
            <a:t>* Forecast of Unit Sales for a 10 year period</a:t>
          </a:r>
        </a:p>
        <a:p>
          <a:r>
            <a:rPr lang="en-US" sz="1100" baseline="0"/>
            <a:t>* Estimate of technical success probability</a:t>
          </a:r>
        </a:p>
        <a:p>
          <a:r>
            <a:rPr lang="en-US" sz="1100" baseline="0"/>
            <a:t>* Estimate of commercial success probability </a:t>
          </a:r>
        </a:p>
        <a:p>
          <a:endParaRPr lang="en-US" sz="1100" baseline="0"/>
        </a:p>
        <a:p>
          <a:r>
            <a:rPr lang="en-US" sz="1100" baseline="0"/>
            <a:t>This data is completed in the rows with Blue Titles on the Input Tab.  Cells with "Green" text are calculated and should not be overwritten.</a:t>
          </a:r>
        </a:p>
        <a:p>
          <a:endParaRPr lang="en-US" sz="1100" baseline="0"/>
        </a:p>
        <a:p>
          <a:r>
            <a:rPr lang="en-US" sz="1100" baseline="0"/>
            <a:t>1) Enter values for Probabilities &amp; Cost of Capital using comboxes</a:t>
          </a:r>
        </a:p>
        <a:p>
          <a:r>
            <a:rPr lang="en-US" sz="1100" baseline="0"/>
            <a:t>2) Enter  Development Costs, Launch Costs and Estimate Unit Sales in the table </a:t>
          </a:r>
        </a:p>
        <a:p>
          <a:endParaRPr lang="en-US" sz="1100" baseline="0"/>
        </a:p>
        <a:p>
          <a:r>
            <a:rPr lang="en-US" sz="1100"/>
            <a:t>Estimated Commerical Value of project will be displayed at top and on Output tab along with Expense/Revenue Chart .  </a:t>
          </a:r>
        </a:p>
        <a:p>
          <a:endParaRPr lang="en-US" sz="1100"/>
        </a:p>
        <a:p>
          <a:pPr algn="ctr"/>
          <a:r>
            <a:rPr lang="en-US" sz="1100" b="1"/>
            <a:t>Support</a:t>
          </a:r>
        </a:p>
        <a:p>
          <a:endParaRPr lang="en-US" sz="1100"/>
        </a:p>
        <a:p>
          <a:r>
            <a:rPr lang="en-US" sz="1100"/>
            <a:t>Brian K Seitz</a:t>
          </a:r>
        </a:p>
        <a:p>
          <a:r>
            <a:rPr lang="en-US" sz="1100"/>
            <a:t>Intellectual Arbitrage Group</a:t>
          </a:r>
        </a:p>
        <a:p>
          <a:r>
            <a:rPr lang="en-US" sz="1100"/>
            <a:t>BKSeitz@intelarbgrp.org</a:t>
          </a:r>
          <a:r>
            <a:rPr lang="en-US" sz="1100" baseline="0"/>
            <a:t>  Briankseitz@earthlink.net</a:t>
          </a:r>
        </a:p>
        <a:p>
          <a:endParaRPr lang="en-US" sz="1100" baseline="0"/>
        </a:p>
        <a:p>
          <a:pPr algn="ctr"/>
          <a:r>
            <a:rPr lang="en-US" sz="1100" b="1" baseline="0"/>
            <a:t>Future Release Functions</a:t>
          </a:r>
        </a:p>
        <a:p>
          <a:r>
            <a:rPr lang="en-US" sz="1100"/>
            <a:t>* Addition</a:t>
          </a:r>
          <a:r>
            <a:rPr lang="en-US" sz="1100" baseline="0"/>
            <a:t> of Breakeven Analysis</a:t>
          </a:r>
        </a:p>
        <a:p>
          <a:r>
            <a:rPr lang="en-US" sz="1100" baseline="0"/>
            <a:t>* Probability Estimation tool for technical and commerical success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161925</xdr:rowOff>
    </xdr:from>
    <xdr:to>
      <xdr:col>7</xdr:col>
      <xdr:colOff>152400</xdr:colOff>
      <xdr:row>21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3" displayName="Table3" ref="A10:L15" totalsRowShown="0" headerRowDxfId="23" dataDxfId="22" dataCellStyle="Currency">
  <autoFilter ref="A10:L15"/>
  <tableColumns count="12">
    <tableColumn id="1" name="Cashflows" dataDxfId="21"/>
    <tableColumn id="2" name="FY00"/>
    <tableColumn id="3" name="FY 01" dataDxfId="20" dataCellStyle="Currency"/>
    <tableColumn id="4" name="FY02" dataDxfId="19" dataCellStyle="Currency"/>
    <tableColumn id="5" name="FY03" dataDxfId="18" dataCellStyle="Currency"/>
    <tableColumn id="6" name="FY04" dataDxfId="17" dataCellStyle="Currency"/>
    <tableColumn id="7" name="FY05 " dataDxfId="16" dataCellStyle="Currency"/>
    <tableColumn id="8" name="FY06" dataDxfId="15" dataCellStyle="Currency"/>
    <tableColumn id="9" name="FY07" dataDxfId="14" dataCellStyle="Currency"/>
    <tableColumn id="10" name="FY08" dataDxfId="13" dataCellStyle="Currency"/>
    <tableColumn id="11" name="FY09" dataDxfId="12" dataCellStyle="Currency"/>
    <tableColumn id="12" name="FY10" dataDxfId="11" dataCellStyle="Currenc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7:B20" totalsRowShown="0">
  <autoFilter ref="A17:B20"/>
  <tableColumns count="2">
    <tableColumn id="1" name="Discounted Cashflows (10 Year) " dataDxfId="10"/>
    <tableColumn id="2" name="Calculated" dataDxfId="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25:A46" totalsRowShown="0" headerRowDxfId="8" dataDxfId="7">
  <autoFilter ref="A25:A46"/>
  <tableColumns count="1">
    <tableColumn id="1" name="Marketing Cost Ratio" dataDxfId="6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25:B30" totalsRowShown="0" headerRowDxfId="5" dataDxfId="4">
  <autoFilter ref="B25:B30"/>
  <tableColumns count="1">
    <tableColumn id="1" name="Success Probability" dataDxfId="3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C25:C38" totalsRowShown="0" headerRowDxfId="2" dataDxfId="1">
  <autoFilter ref="C25:C38"/>
  <tableColumns count="1">
    <tableColumn id="1" name="Cost of Capital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26" sqref="C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"/>
  <sheetViews>
    <sheetView tabSelected="1" workbookViewId="0">
      <selection activeCell="C4" sqref="C4"/>
    </sheetView>
  </sheetViews>
  <sheetFormatPr defaultRowHeight="15" x14ac:dyDescent="0.25"/>
  <cols>
    <col min="1" max="1" width="47.140625" bestFit="1" customWidth="1"/>
    <col min="2" max="2" width="20" customWidth="1"/>
    <col min="3" max="3" width="15.85546875" customWidth="1"/>
    <col min="4" max="7" width="11.5703125" bestFit="1" customWidth="1"/>
    <col min="8" max="12" width="10.5703125" bestFit="1" customWidth="1"/>
  </cols>
  <sheetData>
    <row r="1" spans="1:12" ht="15.75" thickBot="1" x14ac:dyDescent="0.3"/>
    <row r="2" spans="1:12" ht="22.5" thickTop="1" thickBot="1" x14ac:dyDescent="0.4">
      <c r="A2" s="27" t="s">
        <v>24</v>
      </c>
      <c r="B2" s="19">
        <f>(NPV_Income*Probability_of_Commerical_Success-NPV_Launch_and_Marketing_Costs)*Probability_of_Technical_Success-NPV_Development_Costs</f>
        <v>46606.812486730065</v>
      </c>
    </row>
    <row r="3" spans="1:12" ht="16.5" thickTop="1" thickBot="1" x14ac:dyDescent="0.3"/>
    <row r="4" spans="1:12" ht="15.75" thickTop="1" x14ac:dyDescent="0.25">
      <c r="A4" s="23" t="s">
        <v>14</v>
      </c>
      <c r="B4" s="15">
        <v>0.8</v>
      </c>
    </row>
    <row r="5" spans="1:12" x14ac:dyDescent="0.25">
      <c r="A5" s="24" t="s">
        <v>13</v>
      </c>
      <c r="B5" s="16">
        <v>1</v>
      </c>
    </row>
    <row r="6" spans="1:12" x14ac:dyDescent="0.25">
      <c r="A6" s="24" t="s">
        <v>20</v>
      </c>
      <c r="B6" s="17">
        <v>700</v>
      </c>
      <c r="D6" s="14"/>
    </row>
    <row r="7" spans="1:12" ht="15.75" thickBot="1" x14ac:dyDescent="0.3">
      <c r="A7" s="25" t="s">
        <v>22</v>
      </c>
      <c r="B7" s="18">
        <v>0.06</v>
      </c>
    </row>
    <row r="8" spans="1:12" ht="15.75" thickTop="1" x14ac:dyDescent="0.25">
      <c r="A8" s="2"/>
      <c r="B8" s="9"/>
    </row>
    <row r="9" spans="1:12" x14ac:dyDescent="0.25">
      <c r="A9" s="2"/>
      <c r="B9" s="3"/>
    </row>
    <row r="10" spans="1:12" x14ac:dyDescent="0.25">
      <c r="A10" s="2" t="s">
        <v>23</v>
      </c>
      <c r="B10" s="2" t="s">
        <v>11</v>
      </c>
      <c r="C10" s="2" t="s">
        <v>0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7</v>
      </c>
      <c r="J10" s="2" t="s">
        <v>8</v>
      </c>
      <c r="K10" s="2" t="s">
        <v>9</v>
      </c>
      <c r="L10" s="2" t="s">
        <v>10</v>
      </c>
    </row>
    <row r="11" spans="1:12" x14ac:dyDescent="0.25">
      <c r="A11" s="26" t="s">
        <v>6</v>
      </c>
      <c r="B11" s="1">
        <v>10000</v>
      </c>
      <c r="C11" s="1">
        <v>5000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x14ac:dyDescent="0.25">
      <c r="A12" s="26" t="s">
        <v>15</v>
      </c>
      <c r="B12" s="5"/>
      <c r="C12" s="1">
        <v>3000</v>
      </c>
      <c r="D12" s="1">
        <v>2000</v>
      </c>
      <c r="E12" s="1">
        <v>2000</v>
      </c>
      <c r="F12" s="1">
        <v>500</v>
      </c>
      <c r="G12" s="1">
        <v>500</v>
      </c>
      <c r="H12" s="1">
        <v>500</v>
      </c>
      <c r="I12" s="1">
        <v>500</v>
      </c>
      <c r="J12" s="1">
        <v>250</v>
      </c>
      <c r="K12" s="1">
        <v>250</v>
      </c>
      <c r="L12" s="1">
        <v>0</v>
      </c>
    </row>
    <row r="13" spans="1:12" x14ac:dyDescent="0.25">
      <c r="A13" s="26" t="s">
        <v>27</v>
      </c>
      <c r="B13" s="5"/>
      <c r="C13" s="10">
        <v>10</v>
      </c>
      <c r="D13" s="10">
        <v>30</v>
      </c>
      <c r="E13" s="10">
        <v>40</v>
      </c>
      <c r="F13" s="10">
        <v>20</v>
      </c>
      <c r="G13" s="10">
        <v>20</v>
      </c>
      <c r="H13" s="10">
        <v>14</v>
      </c>
      <c r="I13" s="10">
        <v>10</v>
      </c>
      <c r="J13" s="10">
        <v>3</v>
      </c>
      <c r="K13" s="10">
        <v>4</v>
      </c>
      <c r="L13" s="10">
        <v>2</v>
      </c>
    </row>
    <row r="14" spans="1:12" x14ac:dyDescent="0.25">
      <c r="A14" s="2" t="s">
        <v>28</v>
      </c>
      <c r="B14" s="5"/>
      <c r="C14" s="21">
        <f t="shared" ref="C14:L14" si="0">C13*Unit_Sales_Price</f>
        <v>7000</v>
      </c>
      <c r="D14" s="21">
        <f t="shared" si="0"/>
        <v>21000</v>
      </c>
      <c r="E14" s="21">
        <f t="shared" si="0"/>
        <v>28000</v>
      </c>
      <c r="F14" s="21">
        <f t="shared" si="0"/>
        <v>14000</v>
      </c>
      <c r="G14" s="21">
        <f t="shared" si="0"/>
        <v>14000</v>
      </c>
      <c r="H14" s="21">
        <f t="shared" si="0"/>
        <v>9800</v>
      </c>
      <c r="I14" s="21">
        <f t="shared" si="0"/>
        <v>7000</v>
      </c>
      <c r="J14" s="21">
        <f t="shared" si="0"/>
        <v>2100</v>
      </c>
      <c r="K14" s="21">
        <f t="shared" si="0"/>
        <v>2800</v>
      </c>
      <c r="L14" s="21">
        <f t="shared" si="0"/>
        <v>1400</v>
      </c>
    </row>
    <row r="15" spans="1:12" x14ac:dyDescent="0.25">
      <c r="A15" s="12"/>
      <c r="B15" s="5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" x14ac:dyDescent="0.25">
      <c r="A17" s="2" t="s">
        <v>25</v>
      </c>
      <c r="B17" s="11" t="s">
        <v>26</v>
      </c>
    </row>
    <row r="18" spans="1:5" x14ac:dyDescent="0.25">
      <c r="A18" s="2" t="s">
        <v>12</v>
      </c>
      <c r="B18" s="20">
        <f>NPV(Discount_Rate,C14:L14)</f>
        <v>85674.611912614477</v>
      </c>
    </row>
    <row r="19" spans="1:5" x14ac:dyDescent="0.25">
      <c r="A19" s="2" t="s">
        <v>18</v>
      </c>
      <c r="B19" s="20">
        <f>NPV(Discount_Rate,B11:B11:L11)</f>
        <v>13883.944464222141</v>
      </c>
    </row>
    <row r="20" spans="1:5" x14ac:dyDescent="0.25">
      <c r="A20" s="2" t="s">
        <v>19</v>
      </c>
      <c r="B20" s="20">
        <f>NPV(Discount_Rate,C12:L12)</f>
        <v>8048.9325791393721</v>
      </c>
    </row>
    <row r="25" spans="1:5" x14ac:dyDescent="0.25">
      <c r="A25" s="2" t="s">
        <v>16</v>
      </c>
      <c r="B25" s="4" t="s">
        <v>17</v>
      </c>
      <c r="C25" s="2" t="s">
        <v>21</v>
      </c>
    </row>
    <row r="26" spans="1:5" x14ac:dyDescent="0.25">
      <c r="A26" s="22">
        <v>0.2</v>
      </c>
      <c r="B26" s="22">
        <v>0.2</v>
      </c>
      <c r="C26" s="22">
        <v>0.06</v>
      </c>
      <c r="E26" s="1"/>
    </row>
    <row r="27" spans="1:5" x14ac:dyDescent="0.25">
      <c r="A27" s="22">
        <v>0.4</v>
      </c>
      <c r="B27" s="22">
        <v>0.4</v>
      </c>
      <c r="C27" s="22">
        <v>0.08</v>
      </c>
    </row>
    <row r="28" spans="1:5" x14ac:dyDescent="0.25">
      <c r="A28" s="22">
        <v>0.6</v>
      </c>
      <c r="B28" s="22">
        <v>0.6</v>
      </c>
      <c r="C28" s="22">
        <v>0.1</v>
      </c>
    </row>
    <row r="29" spans="1:5" x14ac:dyDescent="0.25">
      <c r="A29" s="22">
        <v>0.8</v>
      </c>
      <c r="B29" s="22">
        <v>0.8</v>
      </c>
      <c r="C29" s="22">
        <v>0.12</v>
      </c>
    </row>
    <row r="30" spans="1:5" x14ac:dyDescent="0.25">
      <c r="A30" s="22">
        <v>1</v>
      </c>
      <c r="B30" s="22">
        <v>1</v>
      </c>
      <c r="C30" s="22">
        <v>0.14000000000000001</v>
      </c>
    </row>
    <row r="31" spans="1:5" x14ac:dyDescent="0.25">
      <c r="A31" s="22">
        <v>1.2</v>
      </c>
      <c r="C31" s="22">
        <v>0.16</v>
      </c>
    </row>
    <row r="32" spans="1:5" x14ac:dyDescent="0.25">
      <c r="A32" s="22">
        <v>1.4</v>
      </c>
      <c r="C32" s="22">
        <v>0.18</v>
      </c>
    </row>
    <row r="33" spans="1:3" x14ac:dyDescent="0.25">
      <c r="A33" s="22">
        <v>1.6</v>
      </c>
      <c r="C33" s="22">
        <v>0.2</v>
      </c>
    </row>
    <row r="34" spans="1:3" x14ac:dyDescent="0.25">
      <c r="A34" s="22">
        <v>1.8</v>
      </c>
      <c r="C34" s="22">
        <v>0.22</v>
      </c>
    </row>
    <row r="35" spans="1:3" x14ac:dyDescent="0.25">
      <c r="A35" s="22">
        <v>2</v>
      </c>
      <c r="C35" s="22">
        <v>0.24</v>
      </c>
    </row>
    <row r="36" spans="1:3" x14ac:dyDescent="0.25">
      <c r="A36" s="22">
        <v>2.2000000000000002</v>
      </c>
      <c r="C36" s="22">
        <v>0.26</v>
      </c>
    </row>
    <row r="37" spans="1:3" x14ac:dyDescent="0.25">
      <c r="A37" s="22">
        <v>2.4</v>
      </c>
      <c r="C37" s="22">
        <v>0.28000000000000003</v>
      </c>
    </row>
    <row r="38" spans="1:3" x14ac:dyDescent="0.25">
      <c r="A38" s="22">
        <v>2.5</v>
      </c>
      <c r="C38" s="22">
        <v>0.3</v>
      </c>
    </row>
    <row r="39" spans="1:3" x14ac:dyDescent="0.25">
      <c r="A39" s="22">
        <v>2.6</v>
      </c>
    </row>
    <row r="40" spans="1:3" x14ac:dyDescent="0.25">
      <c r="A40" s="22">
        <v>2.8</v>
      </c>
    </row>
    <row r="41" spans="1:3" x14ac:dyDescent="0.25">
      <c r="A41" s="22">
        <v>3</v>
      </c>
    </row>
    <row r="42" spans="1:3" x14ac:dyDescent="0.25">
      <c r="A42" s="22">
        <v>3.2</v>
      </c>
    </row>
    <row r="43" spans="1:3" x14ac:dyDescent="0.25">
      <c r="A43" s="22">
        <v>3.4</v>
      </c>
    </row>
    <row r="44" spans="1:3" x14ac:dyDescent="0.25">
      <c r="A44" s="22">
        <v>3.6</v>
      </c>
    </row>
    <row r="45" spans="1:3" x14ac:dyDescent="0.25">
      <c r="A45" s="22">
        <v>3.8</v>
      </c>
    </row>
    <row r="46" spans="1:3" x14ac:dyDescent="0.25">
      <c r="A46" s="22">
        <v>4</v>
      </c>
    </row>
  </sheetData>
  <dataValidations count="2">
    <dataValidation type="list" allowBlank="1" showInputMessage="1" showErrorMessage="1" sqref="B7">
      <formula1>Cost_of_Capital</formula1>
    </dataValidation>
    <dataValidation type="list" allowBlank="1" showInputMessage="1" showErrorMessage="1" sqref="B4:B5">
      <formula1>Success_Probability</formula1>
    </dataValidation>
  </dataValidations>
  <pageMargins left="0.7" right="0.7" top="0.75" bottom="0.75" header="0.3" footer="0.3"/>
  <pageSetup orientation="portrait" horizontalDpi="300" verticalDpi="300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3:C25"/>
  <sheetViews>
    <sheetView workbookViewId="0">
      <selection activeCell="J16" sqref="J16"/>
    </sheetView>
  </sheetViews>
  <sheetFormatPr defaultRowHeight="15" x14ac:dyDescent="0.25"/>
  <cols>
    <col min="2" max="2" width="45" bestFit="1" customWidth="1"/>
    <col min="3" max="3" width="12" bestFit="1" customWidth="1"/>
  </cols>
  <sheetData>
    <row r="23" spans="2:3" ht="15.75" thickBot="1" x14ac:dyDescent="0.3"/>
    <row r="24" spans="2:3" ht="22.5" thickTop="1" thickBot="1" x14ac:dyDescent="0.4">
      <c r="B24" s="27" t="s">
        <v>24</v>
      </c>
      <c r="C24" s="19">
        <f>(NPV_Income*Probability_of_Commerical_Success-NPV_Launch_and_Marketing_Costs)*Probability_of_Technical_Success-NPV_Development_Costs</f>
        <v>46606.812486730065</v>
      </c>
    </row>
    <row r="25" spans="2:3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8047189-4A8D-4A35-A8A3-B3856604D2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Instructions</vt:lpstr>
      <vt:lpstr>Input</vt:lpstr>
      <vt:lpstr>Output</vt:lpstr>
      <vt:lpstr>Cost_of_Capital</vt:lpstr>
      <vt:lpstr>Discount_Rate</vt:lpstr>
      <vt:lpstr>Marketing_Cost_Ratio</vt:lpstr>
      <vt:lpstr>Marketing_Expense_Income_Multiplier</vt:lpstr>
      <vt:lpstr>NPV_Development_Costs</vt:lpstr>
      <vt:lpstr>NPV_Income</vt:lpstr>
      <vt:lpstr>NPV_Launch_and_Marketing_Costs</vt:lpstr>
      <vt:lpstr>Probability_of_Commerical_Success</vt:lpstr>
      <vt:lpstr>Probability_of_Technical_Success</vt:lpstr>
      <vt:lpstr>Success_Probability</vt:lpstr>
      <vt:lpstr>Unit_Sales_Price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Expected commercial value calculator - product profitability analysis</dc:title>
  <dc:creator>Kenan Çılman</dc:creator>
  <cp:keywords/>
  <dc:description>Brian K Seitz © 2008</dc:description>
  <cp:lastModifiedBy>Kenan Çılman</cp:lastModifiedBy>
  <dcterms:created xsi:type="dcterms:W3CDTF">2014-10-25T21:35:53Z</dcterms:created>
  <dcterms:modified xsi:type="dcterms:W3CDTF">2014-10-25T21:35:53Z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TC103610409990</vt:lpwstr>
  </property>
</Properties>
</file>