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umit\Desktop\"/>
    </mc:Choice>
  </mc:AlternateContent>
  <bookViews>
    <workbookView xWindow="0" yWindow="0" windowWidth="7470" windowHeight="2580"/>
  </bookViews>
  <sheets>
    <sheet name="Holiday Calendar Template" sheetId="1" r:id="rId1"/>
    <sheet name="Sheet1" sheetId="2" state="hidden" r:id="rId2"/>
  </sheets>
  <calcPr calcId="171027"/>
</workbook>
</file>

<file path=xl/calcChain.xml><?xml version="1.0" encoding="utf-8"?>
<calcChain xmlns="http://schemas.openxmlformats.org/spreadsheetml/2006/main">
  <c r="E13" i="1" l="1"/>
  <c r="E11" i="1"/>
  <c r="E10" i="1"/>
  <c r="E8" i="1"/>
  <c r="E6" i="1"/>
  <c r="E5" i="1"/>
  <c r="E9" i="1" l="1"/>
  <c r="E7" i="1"/>
  <c r="F7" i="1" s="1"/>
  <c r="F13" i="1" l="1"/>
  <c r="F10" i="1"/>
  <c r="E14" i="1" l="1"/>
  <c r="F14" i="1" s="1"/>
  <c r="E12" i="1"/>
  <c r="F11" i="1"/>
  <c r="F6" i="1"/>
  <c r="F5" i="1"/>
  <c r="E4" i="1"/>
  <c r="I4" i="1" l="1" a="1"/>
  <c r="I4" i="1" s="1"/>
  <c r="J4" i="1" s="1"/>
  <c r="I3" i="1"/>
  <c r="H3" i="1" s="1"/>
  <c r="F12" i="1"/>
  <c r="F9" i="1"/>
  <c r="F8" i="1"/>
  <c r="F4" i="1"/>
  <c r="J3" i="1" l="1"/>
  <c r="H4" i="1"/>
</calcChain>
</file>

<file path=xl/sharedStrings.xml><?xml version="1.0" encoding="utf-8"?>
<sst xmlns="http://schemas.openxmlformats.org/spreadsheetml/2006/main" count="18" uniqueCount="18">
  <si>
    <t>New Year Day</t>
  </si>
  <si>
    <t>Martin Luther King Junior Day</t>
  </si>
  <si>
    <t>President's Day</t>
  </si>
  <si>
    <t>Easter</t>
  </si>
  <si>
    <t>Memorial Day</t>
  </si>
  <si>
    <t>Independence Day</t>
  </si>
  <si>
    <t>Labor Day</t>
  </si>
  <si>
    <t>Columbus Day</t>
  </si>
  <si>
    <t>Veterans Day</t>
  </si>
  <si>
    <t>Thanksgiving Day</t>
  </si>
  <si>
    <t>Christmas Day</t>
  </si>
  <si>
    <t>Holiday</t>
  </si>
  <si>
    <t>Date</t>
  </si>
  <si>
    <t>Weekday</t>
  </si>
  <si>
    <t>Days to Next Long Weekend</t>
  </si>
  <si>
    <t>Days to next Holiday</t>
  </si>
  <si>
    <t>Occasion</t>
  </si>
  <si>
    <t>Click here for More Excel Templates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</si>
</sst>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dd"/>
    <numFmt numFmtId="165" formatCode="mmm\ dd\,\ yyyy"/>
  </numFmts>
  <fonts count="5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1" xfId="0" applyBorder="1"/>
    <xf numFmtId="14" fontId="0" fillId="0" borderId="0" xfId="0" applyNumberFormat="1"/>
    <xf numFmtId="1" fontId="0" fillId="0" borderId="0" xfId="0" applyNumberFormat="1"/>
    <xf numFmtId="0" fontId="0" fillId="0" borderId="1" xfId="0" applyNumberFormat="1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Fill="1" applyBorder="1"/>
    <xf numFmtId="165" fontId="0" fillId="0" borderId="1" xfId="0" applyNumberFormat="1" applyFill="1" applyBorder="1" applyAlignment="1">
      <alignment horizontal="center"/>
    </xf>
    <xf numFmtId="164" fontId="0" fillId="0" borderId="3" xfId="0" applyNumberFormat="1" applyFill="1" applyBorder="1" applyAlignment="1">
      <alignment horizontal="left"/>
    </xf>
    <xf numFmtId="0" fontId="0" fillId="0" borderId="7" xfId="0" applyFill="1" applyBorder="1"/>
    <xf numFmtId="165" fontId="0" fillId="0" borderId="8" xfId="0" applyNumberFormat="1" applyFill="1" applyBorder="1" applyAlignment="1">
      <alignment horizontal="center"/>
    </xf>
    <xf numFmtId="164" fontId="0" fillId="0" borderId="9" xfId="0" applyNumberFormat="1" applyFill="1" applyBorder="1" applyAlignment="1">
      <alignment horizontal="left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4" fillId="4" borderId="10" xfId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9">
    <dxf>
      <numFmt numFmtId="164" formatCode="dddd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5" formatCode="mmm\ dd\,\ 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371476</xdr:colOff>
      <xdr:row>15</xdr:row>
      <xdr:rowOff>0</xdr:rowOff>
    </xdr:from>
    <xdr:to>
      <xdr:col>6</xdr:col>
      <xdr:colOff>1</xdr:colOff>
      <xdr:row>18</xdr:row>
      <xdr:rowOff>28575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7EE0D750-4977-4F59-9664-C349905D72C8}"/>
            </a:ext>
          </a:extLst>
        </xdr:cNvPr>
        <xdr:cNvSpPr/>
      </xdr:nvSpPr>
      <xdr:spPr>
        <a:xfrm>
          <a:off x="3600451" y="3038475"/>
          <a:ext cx="2076450" cy="60007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648000" rtlCol="0" anchor="ctr"/>
        <a:lstStyle/>
        <a:p>
          <a:pPr algn="l"/>
          <a:r>
            <a:rPr lang="en-GB" sz="1100" b="1" i="1">
              <a:solidFill>
                <a:schemeClr val="tx1"/>
              </a:solidFill>
            </a:rPr>
            <a:t>Days to the next</a:t>
          </a:r>
          <a:r>
            <a:rPr lang="en-GB" sz="1100" b="1" i="1" baseline="0">
              <a:solidFill>
                <a:schemeClr val="tx1"/>
              </a:solidFill>
            </a:rPr>
            <a:t> long weekend</a:t>
          </a:r>
          <a:endParaRPr lang="en-GB" sz="1100" b="1" i="1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38101</xdr:colOff>
      <xdr:row>15</xdr:row>
      <xdr:rowOff>0</xdr:rowOff>
    </xdr:from>
    <xdr:to>
      <xdr:col>4</xdr:col>
      <xdr:colOff>285751</xdr:colOff>
      <xdr:row>18</xdr:row>
      <xdr:rowOff>28575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6FD37A82-925E-4794-9AE3-5E9056E54C80}"/>
            </a:ext>
          </a:extLst>
        </xdr:cNvPr>
        <xdr:cNvSpPr/>
      </xdr:nvSpPr>
      <xdr:spPr>
        <a:xfrm>
          <a:off x="1438276" y="3038475"/>
          <a:ext cx="2076450" cy="600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648000" rtlCol="0" anchor="ctr" anchorCtr="0"/>
        <a:lstStyle/>
        <a:p>
          <a:pPr algn="l"/>
          <a:r>
            <a:rPr lang="en-GB" sz="1100" b="1" i="1">
              <a:solidFill>
                <a:schemeClr val="tx1"/>
              </a:solidFill>
            </a:rPr>
            <a:t>Days to next holiday</a:t>
          </a:r>
        </a:p>
      </xdr:txBody>
    </xdr:sp>
    <xdr:clientData/>
  </xdr:twoCellAnchor>
  <xdr:twoCellAnchor>
    <xdr:from>
      <xdr:col>2</xdr:col>
      <xdr:colOff>122681</xdr:colOff>
      <xdr:row>15</xdr:row>
      <xdr:rowOff>133350</xdr:rowOff>
    </xdr:from>
    <xdr:to>
      <xdr:col>3</xdr:col>
      <xdr:colOff>846581</xdr:colOff>
      <xdr:row>17</xdr:row>
      <xdr:rowOff>85725</xdr:rowOff>
    </xdr:to>
    <xdr:sp macro="" textlink="$I$3">
      <xdr:nvSpPr>
        <xdr:cNvPr id="3" name="Rounded 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332356" y="3171825"/>
          <a:ext cx="914400" cy="333375"/>
        </a:xfrm>
        <a:prstGeom prst="roundRect">
          <a:avLst/>
        </a:prstGeom>
        <a:solidFill>
          <a:schemeClr val="bg1">
            <a:alpha val="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45A04A3C-AD30-4564-A32E-616958283882}" type="TxLink">
            <a:rPr lang="en-US" sz="3200" b="1" i="1">
              <a:solidFill>
                <a:schemeClr val="accent1">
                  <a:lumMod val="75000"/>
                </a:schemeClr>
              </a:solidFill>
            </a:rPr>
            <a:pPr algn="ctr"/>
            <a:t>11</a:t>
          </a:fld>
          <a:endParaRPr lang="en-US" sz="3200" b="1" i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3</xdr:col>
      <xdr:colOff>293072</xdr:colOff>
      <xdr:row>18</xdr:row>
      <xdr:rowOff>92115</xdr:rowOff>
    </xdr:from>
    <xdr:to>
      <xdr:col>4</xdr:col>
      <xdr:colOff>30780</xdr:colOff>
      <xdr:row>21</xdr:row>
      <xdr:rowOff>9525</xdr:rowOff>
    </xdr:to>
    <xdr:sp macro="" textlink="$J$3">
      <xdr:nvSpPr>
        <xdr:cNvPr id="4" name="Rounded 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693247" y="3702090"/>
          <a:ext cx="1566508" cy="488910"/>
        </a:xfrm>
        <a:prstGeom prst="roundRect">
          <a:avLst/>
        </a:prstGeom>
        <a:solidFill>
          <a:schemeClr val="bg1">
            <a:alpha val="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A5BAED-4A66-4721-B40D-0DEC8CE983B1}" type="TxLink">
            <a:rPr lang="en-US" sz="1000" b="1" i="1">
              <a:solidFill>
                <a:sysClr val="windowText" lastClr="000000"/>
              </a:solidFill>
            </a:rPr>
            <a:pPr algn="ctr"/>
            <a:t>Martin Luther King Junior Day</a:t>
          </a:fld>
          <a:endParaRPr lang="en-US" sz="10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238125</xdr:colOff>
      <xdr:row>15</xdr:row>
      <xdr:rowOff>133350</xdr:rowOff>
    </xdr:from>
    <xdr:to>
      <xdr:col>4</xdr:col>
      <xdr:colOff>1152525</xdr:colOff>
      <xdr:row>17</xdr:row>
      <xdr:rowOff>85725</xdr:rowOff>
    </xdr:to>
    <xdr:sp macro="" textlink="$I$4">
      <xdr:nvSpPr>
        <xdr:cNvPr id="6" name="Rounded Rectang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3467100" y="3171825"/>
          <a:ext cx="914400" cy="333375"/>
        </a:xfrm>
        <a:prstGeom prst="roundRect">
          <a:avLst/>
        </a:prstGeom>
        <a:solidFill>
          <a:schemeClr val="bg1">
            <a:alpha val="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AC5D8D64-140F-424F-81EE-CA37EDB9830A}" type="TxLink">
            <a:rPr lang="en-US" sz="3200" b="1" i="1">
              <a:solidFill>
                <a:srgbClr val="C00000"/>
              </a:solidFill>
            </a:rPr>
            <a:pPr algn="ctr"/>
            <a:t>8</a:t>
          </a:fld>
          <a:endParaRPr lang="en-US" sz="3200" b="1" i="1">
            <a:solidFill>
              <a:srgbClr val="C00000"/>
            </a:solidFill>
          </a:endParaRPr>
        </a:p>
      </xdr:txBody>
    </xdr:sp>
    <xdr:clientData/>
  </xdr:twoCellAnchor>
  <xdr:twoCellAnchor>
    <xdr:from>
      <xdr:col>4</xdr:col>
      <xdr:colOff>626447</xdr:colOff>
      <xdr:row>18</xdr:row>
      <xdr:rowOff>92116</xdr:rowOff>
    </xdr:from>
    <xdr:to>
      <xdr:col>5</xdr:col>
      <xdr:colOff>926130</xdr:colOff>
      <xdr:row>21</xdr:row>
      <xdr:rowOff>19050</xdr:rowOff>
    </xdr:to>
    <xdr:sp macro="" textlink="$J$4">
      <xdr:nvSpPr>
        <xdr:cNvPr id="7" name="Rounded Rectangl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855422" y="3702091"/>
          <a:ext cx="1566508" cy="498434"/>
        </a:xfrm>
        <a:prstGeom prst="roundRect">
          <a:avLst/>
        </a:prstGeom>
        <a:solidFill>
          <a:schemeClr val="bg1">
            <a:alpha val="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35A126D4-498F-4858-998E-D8D845201642}" type="TxLink">
            <a:rPr lang="en-US" sz="1000" b="1" i="1">
              <a:solidFill>
                <a:sysClr val="windowText" lastClr="000000"/>
              </a:solidFill>
            </a:rPr>
            <a:pPr algn="ctr"/>
            <a:t>Martin Luther King Junior Day</a:t>
          </a:fld>
          <a:endParaRPr lang="en-US" sz="10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147561</xdr:colOff>
      <xdr:row>2</xdr:row>
      <xdr:rowOff>149245</xdr:rowOff>
    </xdr:from>
    <xdr:to>
      <xdr:col>1</xdr:col>
      <xdr:colOff>631422</xdr:colOff>
      <xdr:row>6</xdr:row>
      <xdr:rowOff>92095</xdr:rowOff>
    </xdr:to>
    <xdr:sp macro="" textlink="">
      <xdr:nvSpPr>
        <xdr:cNvPr id="16" name="Rounded Rectangl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 rot="19120870">
          <a:off x="147561" y="625495"/>
          <a:ext cx="683886" cy="70485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rgbClr val="C00000"/>
              </a:solidFill>
              <a:latin typeface="Segoe Print" pitchFamily="2" charset="0"/>
            </a:rPr>
            <a:t>Select Year</a:t>
          </a:r>
        </a:p>
      </xdr:txBody>
    </xdr:sp>
    <xdr:clientData/>
  </xdr:twoCellAnchor>
  <xdr:twoCellAnchor>
    <xdr:from>
      <xdr:col>1</xdr:col>
      <xdr:colOff>409575</xdr:colOff>
      <xdr:row>2</xdr:row>
      <xdr:rowOff>66676</xdr:rowOff>
    </xdr:from>
    <xdr:to>
      <xdr:col>1</xdr:col>
      <xdr:colOff>704850</xdr:colOff>
      <xdr:row>3</xdr:row>
      <xdr:rowOff>114300</xdr:rowOff>
    </xdr:to>
    <xdr:cxnSp macro="">
      <xdr:nvCxnSpPr>
        <xdr:cNvPr id="28" name="Straight Arrow Connector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CxnSpPr/>
      </xdr:nvCxnSpPr>
      <xdr:spPr>
        <a:xfrm flipV="1">
          <a:off x="609600" y="542926"/>
          <a:ext cx="295275" cy="323849"/>
        </a:xfrm>
        <a:prstGeom prst="straightConnector1">
          <a:avLst/>
        </a:prstGeom>
        <a:ln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D3:F14" totalsRowShown="0" headerRowDxfId="7" dataDxfId="5" headerRowBorderDxfId="6" tableBorderDxfId="4" totalsRowBorderDxfId="3">
  <autoFilter ref="D3:F14"/>
  <tableColumns count="3">
    <tableColumn id="1" name="Holiday" dataDxfId="2"/>
    <tableColumn id="2" name="Date" dataDxfId="1"/>
    <tableColumn id="3" name="Weekday" dataDxfId="0">
      <calculatedColumnFormula>TEXT(E4,"dddd")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umpexcel.com/free-excel-templates/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5"/>
  <sheetViews>
    <sheetView showGridLines="0" tabSelected="1" workbookViewId="0">
      <selection activeCell="E6" sqref="E6"/>
    </sheetView>
  </sheetViews>
  <sheetFormatPr defaultRowHeight="15" x14ac:dyDescent="0.25"/>
  <cols>
    <col min="1" max="1" width="3" customWidth="1"/>
    <col min="2" max="2" width="15.140625" customWidth="1"/>
    <col min="3" max="3" width="2.85546875" customWidth="1"/>
    <col min="4" max="4" width="27.42578125" bestFit="1" customWidth="1"/>
    <col min="5" max="5" width="19" customWidth="1"/>
    <col min="6" max="6" width="17.7109375" customWidth="1"/>
    <col min="7" max="7" width="8.42578125" customWidth="1"/>
    <col min="8" max="8" width="26.28515625" hidden="1" customWidth="1"/>
    <col min="9" max="9" width="21" hidden="1" customWidth="1"/>
    <col min="10" max="10" width="20.140625" hidden="1" customWidth="1"/>
    <col min="11" max="11" width="33" customWidth="1"/>
  </cols>
  <sheetData>
    <row r="2" spans="2:11" ht="22.5" customHeight="1" x14ac:dyDescent="0.25">
      <c r="B2" s="8">
        <v>2018</v>
      </c>
      <c r="H2" s="1"/>
      <c r="I2" s="1"/>
      <c r="J2" s="18" t="s">
        <v>16</v>
      </c>
      <c r="K2" s="19" t="s">
        <v>17</v>
      </c>
    </row>
    <row r="3" spans="2:11" ht="21.75" customHeight="1" x14ac:dyDescent="0.25">
      <c r="D3" s="15" t="s">
        <v>11</v>
      </c>
      <c r="E3" s="16" t="s">
        <v>12</v>
      </c>
      <c r="F3" s="17" t="s">
        <v>13</v>
      </c>
      <c r="H3" s="4" t="str">
        <f ca="1">IF(ISNUMBER(I3),"Days to next Holiday","Select Current Year")</f>
        <v>Days to next Holiday</v>
      </c>
      <c r="I3" s="6">
        <f ca="1">IF(YEAR(TODAY())&lt;&gt;B2,"",INDEX($E$4:$E$14,MATCH(TODAY(),$E$4:$E$14,1)+1,1)-TODAY())</f>
        <v>11</v>
      </c>
      <c r="J3" s="7" t="str">
        <f ca="1">IF(ISNUMBER(I3),INDEX($D$4:$D$14,MATCH(TODAY()+I3,E4:E14,0)),"")</f>
        <v>Martin Luther King Junior Day</v>
      </c>
    </row>
    <row r="4" spans="2:11" x14ac:dyDescent="0.25">
      <c r="D4" s="9" t="s">
        <v>0</v>
      </c>
      <c r="E4" s="10">
        <f>DATE(B2,1,1)</f>
        <v>43101</v>
      </c>
      <c r="F4" s="11" t="str">
        <f>TEXT(E4,"dddd")</f>
        <v>Monday</v>
      </c>
      <c r="H4" s="4" t="str">
        <f ca="1">IF(ISNUMBER(I4),"Days to next Long Weekend","Select Current Year")</f>
        <v>Days to next Long Weekend</v>
      </c>
      <c r="I4" s="7">
        <f t="array" aca="1" ref="I4" ca="1">IFERROR(INDEX($E$4:$E$14,(MATCH(TODAY(),$E$4:$E$14,1)+MATCH(1,((WEEKDAY(INDEX(E4:E14,(MATCH(TODAY(),$E$4:$E$14,1)+1)):$E$14,2)=1)+(WEEKDAY(INDEX(E4:E14,(MATCH(TODAY(),$E$4:$E$14,1)+1)):$E$14,2)=5)),0)))-IF(WEEKDAY(INDEX($E$4:$E$14,(MATCH(TODAY(),$E$4:$E$14,1)+MATCH(1,((WEEKDAY(INDEX(E4:E14,(MATCH(TODAY(),$E$4:$E$14,1)+1)):$E$14,2)=1)+(WEEKDAY(INDEX(E4:E14,(MATCH(TODAY(),$E$4:$E$14,1)+1)):$E$14,2)=5)),0))),2)=1,TODAY()+3,TODAY()),"")</f>
        <v>8</v>
      </c>
      <c r="J4" s="6" t="str">
        <f ca="1">IFERROR(IF(ISNUMBER(MATCH(TODAY()+I4,Table1[Date],0)),INDEX(Table1[Holiday],MATCH(TODAY()+I4,Table1[Date],0)),INDEX(Table1[Holiday],MATCH(TODAY()+I4+3,Table1[Date],0))),"")</f>
        <v>Martin Luther King Junior Day</v>
      </c>
    </row>
    <row r="5" spans="2:11" x14ac:dyDescent="0.25">
      <c r="D5" s="9" t="s">
        <v>1</v>
      </c>
      <c r="E5" s="10">
        <f>DATE(B2,1,1)+IF(WEEKDAY(DATE(B2,1,1),2)&gt;1,7-WEEKDAY(DATE(B2,1,1),2)+1,1-WEEKDAY(DATE(B2,1,1),2))+((3-1)*7)</f>
        <v>43115</v>
      </c>
      <c r="F5" s="11" t="str">
        <f t="shared" ref="F5:F14" si="0">TEXT(E5,"dddd")</f>
        <v>Monday</v>
      </c>
      <c r="H5" s="2"/>
      <c r="I5" s="3"/>
    </row>
    <row r="6" spans="2:11" x14ac:dyDescent="0.25">
      <c r="D6" s="9" t="s">
        <v>2</v>
      </c>
      <c r="E6" s="10">
        <f>DATE(B2,2,1)+IF(WEEKDAY(DATE(B2,2,1),2)&gt;1,7-WEEKDAY(DATE(B2,2,1),2)+1,1-WEEKDAY(DATE(B2,2,1),2))+((3-1)*7)</f>
        <v>43150</v>
      </c>
      <c r="F6" s="11" t="str">
        <f t="shared" si="0"/>
        <v>Monday</v>
      </c>
      <c r="I6" s="2"/>
    </row>
    <row r="7" spans="2:11" x14ac:dyDescent="0.25">
      <c r="D7" s="9" t="s">
        <v>3</v>
      </c>
      <c r="E7" s="10">
        <f>DOLLAR(("4/"&amp;B2)/7+MOD(19*MOD(B2,19)-7,30)*14%,)*7-6</f>
        <v>43191</v>
      </c>
      <c r="F7" s="11" t="str">
        <f t="shared" si="0"/>
        <v>Sunday</v>
      </c>
    </row>
    <row r="8" spans="2:11" x14ac:dyDescent="0.25">
      <c r="D8" s="9" t="s">
        <v>4</v>
      </c>
      <c r="E8" s="10">
        <f>DATE(B2,6,1)+IF(WEEKDAY(DATE(B2,6,1),2)&gt;1,7-WEEKDAY(DATE(B2,6,1),2)+1,1-WEEKDAY(DATE(B2,6,1),2))+((1-1)*7)-7</f>
        <v>43248</v>
      </c>
      <c r="F8" s="11" t="str">
        <f t="shared" si="0"/>
        <v>Monday</v>
      </c>
    </row>
    <row r="9" spans="2:11" x14ac:dyDescent="0.25">
      <c r="D9" s="9" t="s">
        <v>5</v>
      </c>
      <c r="E9" s="10">
        <f>DATE(B2,7,4)</f>
        <v>43285</v>
      </c>
      <c r="F9" s="11" t="str">
        <f t="shared" si="0"/>
        <v>Wednesday</v>
      </c>
      <c r="H9" s="2"/>
    </row>
    <row r="10" spans="2:11" x14ac:dyDescent="0.25">
      <c r="D10" s="9" t="s">
        <v>6</v>
      </c>
      <c r="E10" s="10">
        <f>DATE(B2,9,1)+IF(WEEKDAY(DATE(B2,9,1),2)&gt;1,7-WEEKDAY(DATE(B2,9,1),2)+1,1-WEEKDAY(DATE(B2,9,1),2))+((1-1)*7)</f>
        <v>43346</v>
      </c>
      <c r="F10" s="11" t="str">
        <f t="shared" si="0"/>
        <v>Monday</v>
      </c>
      <c r="H10" s="2"/>
      <c r="K10" s="2"/>
    </row>
    <row r="11" spans="2:11" x14ac:dyDescent="0.25">
      <c r="D11" s="9" t="s">
        <v>7</v>
      </c>
      <c r="E11" s="10">
        <f>DATE(B2,10,1)+IF(WEEKDAY(DATE(B2,10,1),2)&gt;1,7-WEEKDAY(DATE(B2,10,1),2)+1,1-WEEKDAY(DATE(B2,10,1),2))+((2-1)*7)</f>
        <v>43381</v>
      </c>
      <c r="F11" s="11" t="str">
        <f t="shared" si="0"/>
        <v>Monday</v>
      </c>
    </row>
    <row r="12" spans="2:11" x14ac:dyDescent="0.25">
      <c r="D12" s="9" t="s">
        <v>8</v>
      </c>
      <c r="E12" s="10">
        <f>DATE(B2,11,11)</f>
        <v>43415</v>
      </c>
      <c r="F12" s="11" t="str">
        <f t="shared" si="0"/>
        <v>Sunday</v>
      </c>
    </row>
    <row r="13" spans="2:11" x14ac:dyDescent="0.25">
      <c r="D13" s="9" t="s">
        <v>9</v>
      </c>
      <c r="E13" s="10">
        <f>DATE(B2,11,1)+IF(WEEKDAY(DATE(B2,11,1),14)&gt;1,7-WEEKDAY(DATE(B2,11,1),14)+1,1-WEEKDAY(DATE(B2,11,1),14))+((4-1)*7)</f>
        <v>43426</v>
      </c>
      <c r="F13" s="11" t="str">
        <f t="shared" si="0"/>
        <v>Thursday</v>
      </c>
      <c r="I13" s="2"/>
    </row>
    <row r="14" spans="2:11" x14ac:dyDescent="0.25">
      <c r="D14" s="12" t="s">
        <v>10</v>
      </c>
      <c r="E14" s="13">
        <f>DATE(B2,12,25)</f>
        <v>43459</v>
      </c>
      <c r="F14" s="14" t="str">
        <f t="shared" si="0"/>
        <v>Tuesday</v>
      </c>
    </row>
    <row r="25" spans="5:5" x14ac:dyDescent="0.25">
      <c r="E25" s="2"/>
    </row>
  </sheetData>
  <conditionalFormatting sqref="D4:F14">
    <cfRule type="expression" dxfId="8" priority="1">
      <formula>WEEKDAY($E4,2)&gt;5</formula>
    </cfRule>
  </conditionalFormatting>
  <hyperlinks>
    <hyperlink ref="K2" r:id="rId1"/>
  </hyperlinks>
  <pageMargins left="0.7" right="0.7" top="0.75" bottom="0.75" header="0.3" footer="0.3"/>
  <pageSetup paperSize="9" orientation="portrait" r:id="rId2"/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Sheet1!$B$2:$B$8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8"/>
  <sheetViews>
    <sheetView workbookViewId="0">
      <selection activeCell="E4" sqref="E4"/>
    </sheetView>
  </sheetViews>
  <sheetFormatPr defaultRowHeight="15" x14ac:dyDescent="0.25"/>
  <cols>
    <col min="5" max="5" width="26.28515625" bestFit="1" customWidth="1"/>
  </cols>
  <sheetData>
    <row r="2" spans="2:5" x14ac:dyDescent="0.25">
      <c r="B2">
        <v>2014</v>
      </c>
    </row>
    <row r="3" spans="2:5" x14ac:dyDescent="0.25">
      <c r="B3">
        <v>2015</v>
      </c>
      <c r="E3" s="4" t="s">
        <v>15</v>
      </c>
    </row>
    <row r="4" spans="2:5" x14ac:dyDescent="0.25">
      <c r="B4">
        <v>2016</v>
      </c>
      <c r="E4" s="5" t="s">
        <v>14</v>
      </c>
    </row>
    <row r="5" spans="2:5" x14ac:dyDescent="0.25">
      <c r="B5">
        <v>2017</v>
      </c>
    </row>
    <row r="6" spans="2:5" x14ac:dyDescent="0.25">
      <c r="B6">
        <v>2018</v>
      </c>
    </row>
    <row r="7" spans="2:5" x14ac:dyDescent="0.25">
      <c r="B7">
        <v>2019</v>
      </c>
    </row>
    <row r="8" spans="2:5" x14ac:dyDescent="0.25">
      <c r="B8">
        <v>2020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Holiday Calendar Template</vt:lpstr>
      <vt:lpstr>Sheet1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Sumit Bansal</dc:creator>
  <cp:lastModifiedBy>Sumit Bansal</cp:lastModifiedBy>
  <dcterms:created xsi:type="dcterms:W3CDTF">2014-06-02T04:43:04Z</dcterms:created>
  <dcterms:modified xsi:type="dcterms:W3CDTF">2018-01-04T09:11:40Z</dcterms:modified>
</cp:coreProperties>
</file>