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Income Statemen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'Income Statement'!$A$2:$H$53</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D13" i="1" l="1"/>
  <c r="E16" i="1" s="1"/>
  <c r="G13" i="1"/>
  <c r="H13" i="1" s="1"/>
  <c r="D18" i="1"/>
  <c r="D20" i="1" s="1"/>
  <c r="D21" i="1" s="1"/>
  <c r="G18" i="1"/>
  <c r="G20" i="1" s="1"/>
  <c r="G21" i="1" s="1"/>
  <c r="E19" i="1"/>
  <c r="E25" i="1"/>
  <c r="E26" i="1"/>
  <c r="E28" i="1"/>
  <c r="E29" i="1"/>
  <c r="D30" i="1"/>
  <c r="E30" i="1" s="1"/>
  <c r="G30" i="1"/>
  <c r="E32" i="1"/>
  <c r="H32" i="1"/>
  <c r="E33" i="1"/>
  <c r="E34" i="1"/>
  <c r="H34" i="1"/>
  <c r="E35" i="1"/>
  <c r="E36" i="1"/>
  <c r="H36" i="1"/>
  <c r="E37" i="1"/>
  <c r="E38" i="1"/>
  <c r="H38" i="1"/>
  <c r="E39" i="1"/>
  <c r="E40" i="1"/>
  <c r="H40" i="1"/>
  <c r="E41" i="1"/>
  <c r="E42" i="1"/>
  <c r="H42" i="1"/>
  <c r="E43" i="1"/>
  <c r="E44" i="1"/>
  <c r="H44" i="1"/>
  <c r="D45" i="1"/>
  <c r="D46" i="1" s="1"/>
  <c r="G45" i="1"/>
  <c r="H45" i="1" s="1"/>
  <c r="E48" i="1"/>
  <c r="E50" i="1"/>
  <c r="H50" i="1"/>
  <c r="E51" i="1"/>
  <c r="E27" i="1" l="1"/>
  <c r="G46" i="1"/>
  <c r="H46" i="1" s="1"/>
  <c r="E20" i="1"/>
  <c r="D47" i="1"/>
  <c r="D49" i="1" s="1"/>
  <c r="G47" i="1"/>
  <c r="H28" i="1"/>
  <c r="H26" i="1"/>
  <c r="H21" i="1"/>
  <c r="H20" i="1"/>
  <c r="H19" i="1"/>
  <c r="E18" i="1"/>
  <c r="H16" i="1"/>
  <c r="E13" i="1"/>
  <c r="E17" i="1"/>
  <c r="H51" i="1"/>
  <c r="H48" i="1"/>
  <c r="E46" i="1"/>
  <c r="E45" i="1"/>
  <c r="H43" i="1"/>
  <c r="H41" i="1"/>
  <c r="H39" i="1"/>
  <c r="H37" i="1"/>
  <c r="H35" i="1"/>
  <c r="H33" i="1"/>
  <c r="H30" i="1"/>
  <c r="H29" i="1"/>
  <c r="H27" i="1"/>
  <c r="H25" i="1"/>
  <c r="E21" i="1"/>
  <c r="H18" i="1"/>
  <c r="H17" i="1"/>
  <c r="E49" i="1" l="1"/>
  <c r="D52" i="1"/>
  <c r="E52" i="1" s="1"/>
  <c r="G49" i="1"/>
  <c r="H47" i="1"/>
  <c r="E47" i="1"/>
  <c r="G52" i="1" l="1"/>
  <c r="H52" i="1" s="1"/>
  <c r="H49" i="1"/>
</calcChain>
</file>

<file path=xl/comments1.xml><?xml version="1.0" encoding="utf-8"?>
<comments xmlns="http://schemas.openxmlformats.org/spreadsheetml/2006/main">
  <authors>
    <author>Author</author>
  </authors>
  <commentList>
    <comment ref="B9" authorId="0" shapeId="0">
      <text>
        <r>
          <rPr>
            <sz val="10"/>
            <color indexed="81"/>
            <rFont val="Arial"/>
            <family val="2"/>
          </rPr>
          <t>This template is a financial report for businesses. It is primarily used to report the
condition of the firm to management. It is also presented to lenders to obtain 
financing.
Enter data for the current month and the year to date. Each line item is 
automatically calculated as a percentage of net sales.</t>
        </r>
      </text>
    </comment>
  </commentList>
</comments>
</file>

<file path=xl/sharedStrings.xml><?xml version="1.0" encoding="utf-8"?>
<sst xmlns="http://schemas.openxmlformats.org/spreadsheetml/2006/main" count="51" uniqueCount="48">
  <si>
    <t>Income Statement</t>
  </si>
  <si>
    <t>Your Company, Inc.</t>
  </si>
  <si>
    <t>(all numbers in $000)</t>
  </si>
  <si>
    <t>Current Month</t>
  </si>
  <si>
    <t>Year to Date</t>
  </si>
  <si>
    <t>Amount</t>
  </si>
  <si>
    <t xml:space="preserve">% of Sales </t>
  </si>
  <si>
    <t>REVENUE</t>
  </si>
  <si>
    <t>Gross Sales</t>
  </si>
  <si>
    <t xml:space="preserve">    Less sales returns and allowances</t>
  </si>
  <si>
    <t>Net Sales</t>
  </si>
  <si>
    <t>COST OF SALES</t>
  </si>
  <si>
    <t>Beginning inventory</t>
  </si>
  <si>
    <t xml:space="preserve">    Plus goods purchased / manufactured</t>
  </si>
  <si>
    <t>Total Goods Available</t>
  </si>
  <si>
    <t xml:space="preserve">    Less ending inventory</t>
  </si>
  <si>
    <t>Total Cost of Goods Sold</t>
  </si>
  <si>
    <t>Gross Profit (Loss)</t>
  </si>
  <si>
    <t>OPERATING EXPENSES</t>
  </si>
  <si>
    <t>Selling</t>
  </si>
  <si>
    <t xml:space="preserve">    Salaries and wages</t>
  </si>
  <si>
    <t xml:space="preserve">    Commissions</t>
  </si>
  <si>
    <t xml:space="preserve">    Advertising</t>
  </si>
  <si>
    <t xml:space="preserve">    Depreciation</t>
  </si>
  <si>
    <t xml:space="preserve">    Other</t>
  </si>
  <si>
    <t>Total Selling Expenses</t>
  </si>
  <si>
    <t>General/Administrative</t>
  </si>
  <si>
    <t xml:space="preserve">    Employee benefits</t>
  </si>
  <si>
    <t xml:space="preserve">    Payroll taxes</t>
  </si>
  <si>
    <t xml:space="preserve">    Insurance</t>
  </si>
  <si>
    <t xml:space="preserve">    Rent</t>
  </si>
  <si>
    <t xml:space="preserve">    Utilities</t>
  </si>
  <si>
    <t xml:space="preserve">    Depreciation &amp; amortization</t>
  </si>
  <si>
    <t xml:space="preserve">    Office supplies</t>
  </si>
  <si>
    <t xml:space="preserve">    Travel &amp; entertainment</t>
  </si>
  <si>
    <t xml:space="preserve">    Postage</t>
  </si>
  <si>
    <t xml:space="preserve">    Equipment maintenance &amp; rental</t>
  </si>
  <si>
    <t xml:space="preserve">    Interest</t>
  </si>
  <si>
    <t xml:space="preserve">    Furniture &amp; equipment</t>
  </si>
  <si>
    <t>Total General/Administrative Expenses</t>
  </si>
  <si>
    <t>Total Operating Expenses</t>
  </si>
  <si>
    <t>Net Income Before Taxes</t>
  </si>
  <si>
    <t xml:space="preserve">    Taxes on income</t>
  </si>
  <si>
    <t>Net Income After Taxes</t>
  </si>
  <si>
    <t>Extraordinary gain or loss</t>
  </si>
  <si>
    <t>Income tax on extraordinary gain</t>
  </si>
  <si>
    <t>NET INCOME (LOSS)</t>
  </si>
  <si>
    <t>For Period Ending June 30,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</si>
</sst>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s>
  <fonts count="38" x14ac:knownFonts="1">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b/>
      <sz val="10"/>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s>
  <borders count="24">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top/>
      <bottom style="double">
        <color indexed="8"/>
      </bottom>
      <diagonal/>
    </border>
  </borders>
  <cellStyleXfs count="75">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9" fillId="16" borderId="1" applyBorder="0" applyProtection="0">
      <alignment vertical="center"/>
    </xf>
    <xf numFmtId="0" fontId="26" fillId="17" borderId="0" applyNumberFormat="0" applyBorder="0" applyAlignment="0" applyProtection="0"/>
    <xf numFmtId="164" fontId="10" fillId="0" borderId="2">
      <protection locked="0"/>
    </xf>
    <xf numFmtId="0" fontId="11" fillId="18" borderId="0" applyBorder="0">
      <alignment horizontal="left" vertical="center" indent="1"/>
    </xf>
    <xf numFmtId="0" fontId="27" fillId="4" borderId="3" applyNumberFormat="0" applyAlignment="0" applyProtection="0"/>
    <xf numFmtId="0" fontId="28"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2" fillId="0" borderId="5"/>
    <xf numFmtId="4" fontId="10"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29" fillId="0" borderId="0" applyNumberFormat="0" applyFill="0" applyBorder="0" applyAlignment="0" applyProtection="0"/>
    <xf numFmtId="2" fontId="1" fillId="0" borderId="0" applyFont="0" applyFill="0" applyBorder="0" applyAlignment="0" applyProtection="0"/>
    <xf numFmtId="0" fontId="30" fillId="6" borderId="0" applyNumberFormat="0" applyBorder="0" applyAlignment="0" applyProtection="0"/>
    <xf numFmtId="4" fontId="10" fillId="21" borderId="5"/>
    <xf numFmtId="167"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10" borderId="3" applyNumberFormat="0" applyAlignment="0" applyProtection="0"/>
    <xf numFmtId="167" fontId="13" fillId="0" borderId="10"/>
    <xf numFmtId="0" fontId="33" fillId="0" borderId="11" applyNumberFormat="0" applyFill="0" applyAlignment="0" applyProtection="0"/>
    <xf numFmtId="166" fontId="13" fillId="0" borderId="12"/>
    <xf numFmtId="0" fontId="34" fillId="7" borderId="0" applyNumberFormat="0" applyBorder="0" applyAlignment="0" applyProtection="0"/>
    <xf numFmtId="0" fontId="18" fillId="23" borderId="0">
      <alignment horizontal="left" wrapText="1" indent="1"/>
    </xf>
    <xf numFmtId="37" fontId="9" fillId="16" borderId="13" applyBorder="0">
      <alignment horizontal="left" vertical="center" indent="2"/>
    </xf>
    <xf numFmtId="0" fontId="19" fillId="0" borderId="0"/>
    <xf numFmtId="0" fontId="1" fillId="7" borderId="14" applyNumberFormat="0" applyFont="0" applyAlignment="0" applyProtection="0"/>
    <xf numFmtId="0" fontId="35" fillId="4" borderId="15" applyNumberFormat="0" applyAlignment="0" applyProtection="0"/>
    <xf numFmtId="173" fontId="20" fillId="25" borderId="16"/>
    <xf numFmtId="172" fontId="20" fillId="0" borderId="16" applyFont="0" applyFill="0" applyBorder="0" applyAlignment="0" applyProtection="0">
      <protection locked="0"/>
    </xf>
    <xf numFmtId="2" fontId="21" fillId="0" borderId="0">
      <protection locked="0"/>
    </xf>
    <xf numFmtId="0" fontId="1" fillId="26" borderId="0"/>
    <xf numFmtId="49" fontId="1" fillId="0" borderId="0" applyFont="0" applyFill="0" applyBorder="0" applyAlignment="0" applyProtection="0"/>
    <xf numFmtId="0" fontId="36" fillId="0" borderId="0" applyNumberFormat="0" applyFill="0" applyBorder="0" applyAlignment="0" applyProtection="0"/>
    <xf numFmtId="0" fontId="22" fillId="0" borderId="0">
      <alignment horizontal="right"/>
    </xf>
    <xf numFmtId="0" fontId="23"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7" fillId="0" borderId="0" applyNumberFormat="0" applyFill="0" applyBorder="0" applyAlignment="0" applyProtection="0"/>
  </cellStyleXfs>
  <cellXfs count="33">
    <xf numFmtId="0" fontId="0" fillId="0" borderId="0" xfId="0"/>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2" fillId="0" borderId="0" xfId="0" applyFont="1" applyProtection="1"/>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8" borderId="0" xfId="0" applyFont="1" applyFill="1" applyAlignment="1" applyProtection="1">
      <alignment horizontal="centerContinuous"/>
      <protection locked="0"/>
    </xf>
    <xf numFmtId="0" fontId="2" fillId="24" borderId="0" xfId="0" applyFont="1" applyFill="1" applyProtection="1"/>
    <xf numFmtId="0" fontId="6" fillId="29" borderId="18" xfId="0" applyFont="1" applyFill="1" applyBorder="1" applyAlignment="1" applyProtection="1">
      <alignment horizontal="centerContinuous"/>
    </xf>
    <xf numFmtId="0" fontId="2" fillId="29" borderId="19" xfId="0" applyFont="1" applyFill="1" applyBorder="1" applyAlignment="1" applyProtection="1">
      <alignment horizontal="centerContinuous"/>
    </xf>
    <xf numFmtId="0" fontId="2" fillId="29" borderId="20" xfId="0" applyFont="1" applyFill="1" applyBorder="1" applyAlignment="1" applyProtection="1">
      <alignment horizontal="right" vertical="center"/>
    </xf>
    <xf numFmtId="0" fontId="2" fillId="29" borderId="21" xfId="0" applyFont="1" applyFill="1" applyBorder="1" applyAlignment="1" applyProtection="1">
      <alignment horizontal="right" vertical="center"/>
    </xf>
    <xf numFmtId="0" fontId="6" fillId="24" borderId="0" xfId="0" applyFont="1" applyFill="1" applyAlignment="1" applyProtection="1">
      <alignment vertical="center"/>
    </xf>
    <xf numFmtId="0" fontId="2" fillId="29" borderId="0" xfId="0" applyFont="1" applyFill="1" applyProtection="1"/>
    <xf numFmtId="165" fontId="2" fillId="30" borderId="0" xfId="0" applyNumberFormat="1" applyFont="1" applyFill="1" applyProtection="1">
      <protection locked="0"/>
    </xf>
    <xf numFmtId="38" fontId="2" fillId="28" borderId="22" xfId="0" applyNumberFormat="1" applyFont="1" applyFill="1" applyBorder="1" applyProtection="1">
      <protection locked="0"/>
    </xf>
    <xf numFmtId="165" fontId="2" fillId="29" borderId="0" xfId="0" applyNumberFormat="1" applyFont="1" applyFill="1" applyProtection="1"/>
    <xf numFmtId="9" fontId="2" fillId="29" borderId="0" xfId="0" applyNumberFormat="1" applyFont="1" applyFill="1" applyProtection="1"/>
    <xf numFmtId="0" fontId="6" fillId="29" borderId="0" xfId="0" applyFont="1" applyFill="1" applyAlignment="1" applyProtection="1">
      <alignment vertical="center"/>
    </xf>
    <xf numFmtId="165" fontId="2" fillId="28" borderId="0" xfId="0" applyNumberFormat="1" applyFont="1" applyFill="1" applyProtection="1">
      <protection locked="0"/>
    </xf>
    <xf numFmtId="9" fontId="2" fillId="24" borderId="0" xfId="0" applyNumberFormat="1" applyFont="1" applyFill="1" applyProtection="1"/>
    <xf numFmtId="38" fontId="2" fillId="30" borderId="22" xfId="0" applyNumberFormat="1" applyFont="1" applyFill="1" applyBorder="1" applyProtection="1">
      <protection locked="0"/>
    </xf>
    <xf numFmtId="165" fontId="2" fillId="24" borderId="0" xfId="0" applyNumberFormat="1" applyFont="1" applyFill="1" applyProtection="1"/>
    <xf numFmtId="165" fontId="2" fillId="29" borderId="22" xfId="0" applyNumberFormat="1" applyFont="1" applyFill="1" applyBorder="1" applyProtection="1"/>
    <xf numFmtId="38" fontId="2" fillId="28" borderId="0" xfId="0" applyNumberFormat="1" applyFont="1" applyFill="1" applyProtection="1">
      <protection locked="0"/>
    </xf>
    <xf numFmtId="38" fontId="2" fillId="30" borderId="0" xfId="0" applyNumberFormat="1" applyFont="1" applyFill="1" applyProtection="1">
      <protection locked="0"/>
    </xf>
    <xf numFmtId="0" fontId="2" fillId="30" borderId="0" xfId="0" applyFont="1" applyFill="1" applyProtection="1">
      <protection locked="0"/>
    </xf>
    <xf numFmtId="165" fontId="2" fillId="24" borderId="22" xfId="0" applyNumberFormat="1" applyFont="1" applyFill="1" applyBorder="1" applyProtection="1"/>
    <xf numFmtId="0" fontId="6" fillId="24" borderId="0" xfId="0" applyFont="1" applyFill="1" applyProtection="1"/>
    <xf numFmtId="165" fontId="6" fillId="24" borderId="23" xfId="0" applyNumberFormat="1" applyFont="1" applyFill="1" applyBorder="1" applyAlignment="1" applyProtection="1">
      <alignment vertical="center"/>
    </xf>
    <xf numFmtId="9" fontId="6" fillId="24" borderId="0" xfId="0" applyNumberFormat="1" applyFont="1" applyFill="1" applyAlignment="1" applyProtection="1">
      <alignment vertical="center"/>
    </xf>
    <xf numFmtId="0" fontId="8" fillId="0" borderId="0" xfId="52" applyFont="1" applyAlignment="1" applyProtection="1">
      <alignment horizontal="center" vertical="center"/>
    </xf>
    <xf numFmtId="0" fontId="8" fillId="0" borderId="0" xfId="52"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590550</xdr:colOff>
      <xdr:row>1</xdr:row>
      <xdr:rowOff>57150</xdr:rowOff>
    </xdr:to>
    <xdr:sp macro="" textlink="">
      <xdr:nvSpPr>
        <xdr:cNvPr id="1026" name="Rectangle 2"/>
        <xdr:cNvSpPr>
          <a:spLocks noChangeArrowheads="1"/>
        </xdr:cNvSpPr>
      </xdr:nvSpPr>
      <xdr:spPr bwMode="auto">
        <a:xfrm>
          <a:off x="0" y="0"/>
          <a:ext cx="704850" cy="21907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pageSetUpPr autoPageBreaks="0" fitToPage="1"/>
  </sheetPr>
  <dimension ref="B3:H55"/>
  <sheetViews>
    <sheetView showGridLines="0" showRowColHeaders="0" tabSelected="1" zoomScaleNormal="100" workbookViewId="0"/>
  </sheetViews>
  <sheetFormatPr defaultRowHeight="12.75" x14ac:dyDescent="0.2"/>
  <cols>
    <col min="1" max="1" width="1.7109375" style="3" customWidth="1"/>
    <col min="2" max="2" width="30.42578125" style="3" customWidth="1"/>
    <col min="3" max="3" width="12.85546875" style="3" customWidth="1"/>
    <col min="4" max="4" width="14.28515625" style="3" customWidth="1"/>
    <col min="5" max="5" width="12.85546875" style="3" customWidth="1"/>
    <col min="6" max="6" width="3.42578125" style="3" customWidth="1"/>
    <col min="7" max="7" width="14.28515625" style="3" customWidth="1"/>
    <col min="8" max="8" width="12.85546875" style="3" customWidth="1"/>
    <col min="9" max="9" width="4.7109375" style="3" customWidth="1"/>
    <col min="10" max="16384" width="9.140625" style="3"/>
  </cols>
  <sheetData>
    <row r="3" spans="2:8" ht="33.75" x14ac:dyDescent="0.5">
      <c r="B3" s="1" t="s">
        <v>0</v>
      </c>
      <c r="C3" s="2"/>
      <c r="D3" s="2"/>
      <c r="E3" s="2"/>
      <c r="F3" s="2"/>
      <c r="G3" s="2"/>
      <c r="H3" s="2"/>
    </row>
    <row r="4" spans="2:8" ht="18" x14ac:dyDescent="0.25">
      <c r="B4" s="4" t="s">
        <v>1</v>
      </c>
      <c r="C4" s="5"/>
      <c r="D4" s="5"/>
      <c r="E4" s="5"/>
      <c r="F4" s="5"/>
      <c r="G4" s="5"/>
      <c r="H4" s="5"/>
    </row>
    <row r="5" spans="2:8" x14ac:dyDescent="0.2">
      <c r="B5" s="6" t="s">
        <v>47</v>
      </c>
      <c r="C5" s="5"/>
      <c r="D5" s="5"/>
      <c r="E5" s="5"/>
      <c r="F5" s="5"/>
      <c r="G5" s="5"/>
      <c r="H5" s="5"/>
    </row>
    <row r="6" spans="2:8" x14ac:dyDescent="0.2">
      <c r="B6" s="5" t="s">
        <v>2</v>
      </c>
      <c r="C6" s="5"/>
      <c r="D6" s="5"/>
      <c r="E6" s="5"/>
      <c r="F6" s="5"/>
      <c r="G6" s="5"/>
      <c r="H6" s="5"/>
    </row>
    <row r="7" spans="2:8" x14ac:dyDescent="0.2">
      <c r="B7" s="7"/>
      <c r="C7" s="7"/>
      <c r="D7" s="7"/>
      <c r="E7" s="7"/>
      <c r="F7" s="7"/>
      <c r="G7" s="7"/>
      <c r="H7" s="7"/>
    </row>
    <row r="8" spans="2:8" x14ac:dyDescent="0.2">
      <c r="B8" s="7"/>
      <c r="C8" s="7"/>
      <c r="D8" s="8" t="s">
        <v>3</v>
      </c>
      <c r="E8" s="9"/>
      <c r="F8" s="7"/>
      <c r="G8" s="8" t="s">
        <v>4</v>
      </c>
      <c r="H8" s="9"/>
    </row>
    <row r="9" spans="2:8" x14ac:dyDescent="0.2">
      <c r="B9" s="7"/>
      <c r="C9" s="7"/>
      <c r="D9" s="10" t="s">
        <v>5</v>
      </c>
      <c r="E9" s="11" t="s">
        <v>6</v>
      </c>
      <c r="F9" s="7"/>
      <c r="G9" s="10" t="s">
        <v>5</v>
      </c>
      <c r="H9" s="11" t="s">
        <v>6</v>
      </c>
    </row>
    <row r="10" spans="2:8" x14ac:dyDescent="0.2">
      <c r="B10" s="12" t="s">
        <v>7</v>
      </c>
      <c r="C10" s="7"/>
      <c r="D10" s="7"/>
      <c r="E10" s="7"/>
      <c r="F10" s="7"/>
      <c r="G10" s="7"/>
      <c r="H10" s="7"/>
    </row>
    <row r="11" spans="2:8" x14ac:dyDescent="0.2">
      <c r="B11" s="13" t="s">
        <v>8</v>
      </c>
      <c r="C11" s="13"/>
      <c r="D11" s="14">
        <v>500</v>
      </c>
      <c r="E11" s="13"/>
      <c r="F11" s="13"/>
      <c r="G11" s="14">
        <v>2500</v>
      </c>
      <c r="H11" s="13"/>
    </row>
    <row r="12" spans="2:8" x14ac:dyDescent="0.2">
      <c r="B12" s="7" t="s">
        <v>9</v>
      </c>
      <c r="C12" s="7"/>
      <c r="D12" s="15">
        <v>200</v>
      </c>
      <c r="E12" s="7"/>
      <c r="F12" s="7"/>
      <c r="G12" s="15">
        <v>500</v>
      </c>
      <c r="H12" s="7"/>
    </row>
    <row r="13" spans="2:8" x14ac:dyDescent="0.2">
      <c r="B13" s="13" t="s">
        <v>10</v>
      </c>
      <c r="C13" s="13"/>
      <c r="D13" s="16">
        <f>IF(OR(D11&lt;&gt;0,D12),D11-D12,"")</f>
        <v>300</v>
      </c>
      <c r="E13" s="17">
        <f>IF(SUM(D13)=0,"",D13/D13)</f>
        <v>1</v>
      </c>
      <c r="F13" s="13"/>
      <c r="G13" s="16">
        <f>IF(OR(G11&lt;&gt;0,G12),G11-G12,"")</f>
        <v>2000</v>
      </c>
      <c r="H13" s="17">
        <f>IF(SUM(G13)=0,"",G13/G13)</f>
        <v>1</v>
      </c>
    </row>
    <row r="14" spans="2:8" x14ac:dyDescent="0.2">
      <c r="B14" s="7"/>
      <c r="C14" s="7"/>
      <c r="D14" s="7"/>
      <c r="E14" s="7"/>
      <c r="F14" s="7"/>
      <c r="G14" s="7"/>
      <c r="H14" s="7"/>
    </row>
    <row r="15" spans="2:8" x14ac:dyDescent="0.2">
      <c r="B15" s="18" t="s">
        <v>11</v>
      </c>
      <c r="C15" s="13"/>
      <c r="D15" s="13"/>
      <c r="E15" s="13"/>
      <c r="F15" s="13"/>
      <c r="G15" s="13"/>
      <c r="H15" s="13"/>
    </row>
    <row r="16" spans="2:8" x14ac:dyDescent="0.2">
      <c r="B16" s="7" t="s">
        <v>12</v>
      </c>
      <c r="C16" s="7"/>
      <c r="D16" s="19">
        <v>350</v>
      </c>
      <c r="E16" s="20">
        <f t="shared" ref="E16:E21" si="0">IF(SUM($D$13)=0,"",D16/$D$13)</f>
        <v>1.1666666666666667</v>
      </c>
      <c r="F16" s="7"/>
      <c r="G16" s="19">
        <v>240</v>
      </c>
      <c r="H16" s="20">
        <f t="shared" ref="H16:H21" si="1">IF(SUM($G$13)=0,"",G16/$G$13)</f>
        <v>0.12</v>
      </c>
    </row>
    <row r="17" spans="2:8" x14ac:dyDescent="0.2">
      <c r="B17" s="13" t="s">
        <v>13</v>
      </c>
      <c r="C17" s="13"/>
      <c r="D17" s="21">
        <v>120</v>
      </c>
      <c r="E17" s="17">
        <f t="shared" si="0"/>
        <v>0.4</v>
      </c>
      <c r="F17" s="13"/>
      <c r="G17" s="21">
        <v>900</v>
      </c>
      <c r="H17" s="17">
        <f t="shared" si="1"/>
        <v>0.45</v>
      </c>
    </row>
    <row r="18" spans="2:8" x14ac:dyDescent="0.2">
      <c r="B18" s="7" t="s">
        <v>14</v>
      </c>
      <c r="C18" s="7"/>
      <c r="D18" s="22">
        <f>IF(OR(D16&lt;&gt;0,D17),D16+D17,"")</f>
        <v>470</v>
      </c>
      <c r="E18" s="20">
        <f t="shared" si="0"/>
        <v>1.5666666666666667</v>
      </c>
      <c r="F18" s="7"/>
      <c r="G18" s="22">
        <f>IF(OR(G16&lt;&gt;0,G17),G16+G17,"")</f>
        <v>1140</v>
      </c>
      <c r="H18" s="20">
        <f t="shared" si="1"/>
        <v>0.56999999999999995</v>
      </c>
    </row>
    <row r="19" spans="2:8" x14ac:dyDescent="0.2">
      <c r="B19" s="13" t="s">
        <v>15</v>
      </c>
      <c r="C19" s="13"/>
      <c r="D19" s="21">
        <v>360</v>
      </c>
      <c r="E19" s="17">
        <f t="shared" si="0"/>
        <v>1.2</v>
      </c>
      <c r="F19" s="13"/>
      <c r="G19" s="21">
        <v>360</v>
      </c>
      <c r="H19" s="17">
        <f t="shared" si="1"/>
        <v>0.18</v>
      </c>
    </row>
    <row r="20" spans="2:8" x14ac:dyDescent="0.2">
      <c r="B20" s="7" t="s">
        <v>16</v>
      </c>
      <c r="C20" s="7"/>
      <c r="D20" s="22">
        <f>IF(OR(SUM(D18)&lt;&gt;0,D19),D18-D19,"")</f>
        <v>110</v>
      </c>
      <c r="E20" s="20">
        <f t="shared" si="0"/>
        <v>0.36666666666666664</v>
      </c>
      <c r="F20" s="7"/>
      <c r="G20" s="22">
        <f>IF(OR(SUM(G18)&lt;&gt;0,G19),G18-G19,"")</f>
        <v>780</v>
      </c>
      <c r="H20" s="20">
        <f t="shared" si="1"/>
        <v>0.39</v>
      </c>
    </row>
    <row r="21" spans="2:8" x14ac:dyDescent="0.2">
      <c r="B21" s="13" t="s">
        <v>17</v>
      </c>
      <c r="C21" s="13"/>
      <c r="D21" s="23">
        <f>IF(OR(SUM(D13)&lt;&gt;0,D20),D13-D20,"")</f>
        <v>190</v>
      </c>
      <c r="E21" s="17">
        <f t="shared" si="0"/>
        <v>0.6333333333333333</v>
      </c>
      <c r="F21" s="13"/>
      <c r="G21" s="23">
        <f>IF(OR(SUM(G13)&lt;&gt;0,G20),G13-G20,"")</f>
        <v>1220</v>
      </c>
      <c r="H21" s="17">
        <f t="shared" si="1"/>
        <v>0.61</v>
      </c>
    </row>
    <row r="22" spans="2:8" x14ac:dyDescent="0.2">
      <c r="B22" s="7"/>
      <c r="C22" s="7"/>
      <c r="D22" s="7"/>
      <c r="E22" s="7"/>
      <c r="F22" s="7"/>
      <c r="G22" s="7"/>
      <c r="H22" s="7"/>
    </row>
    <row r="23" spans="2:8" x14ac:dyDescent="0.2">
      <c r="B23" s="18" t="s">
        <v>18</v>
      </c>
      <c r="C23" s="13"/>
      <c r="D23" s="13"/>
      <c r="E23" s="13"/>
      <c r="F23" s="13"/>
      <c r="G23" s="13"/>
      <c r="H23" s="13"/>
    </row>
    <row r="24" spans="2:8" x14ac:dyDescent="0.2">
      <c r="B24" s="7" t="s">
        <v>19</v>
      </c>
      <c r="C24" s="7"/>
      <c r="D24" s="7"/>
      <c r="E24" s="7"/>
      <c r="F24" s="7"/>
      <c r="G24" s="7"/>
      <c r="H24" s="7"/>
    </row>
    <row r="25" spans="2:8" x14ac:dyDescent="0.2">
      <c r="B25" s="13" t="s">
        <v>20</v>
      </c>
      <c r="C25" s="13"/>
      <c r="D25" s="14">
        <v>35</v>
      </c>
      <c r="E25" s="17">
        <f t="shared" ref="E25:E30" si="2">IF(SUM($D$13)=0,"",D25/$D$13)</f>
        <v>0.11666666666666667</v>
      </c>
      <c r="F25" s="13"/>
      <c r="G25" s="14">
        <v>130</v>
      </c>
      <c r="H25" s="17">
        <f t="shared" ref="H25:H30" si="3">IF(SUM($G$13)=0,"",G25/$G$13)</f>
        <v>6.5000000000000002E-2</v>
      </c>
    </row>
    <row r="26" spans="2:8" x14ac:dyDescent="0.2">
      <c r="B26" s="7" t="s">
        <v>21</v>
      </c>
      <c r="C26" s="7"/>
      <c r="D26" s="24">
        <v>12</v>
      </c>
      <c r="E26" s="20">
        <f t="shared" si="2"/>
        <v>0.04</v>
      </c>
      <c r="F26" s="7"/>
      <c r="G26" s="24">
        <v>80</v>
      </c>
      <c r="H26" s="20">
        <f t="shared" si="3"/>
        <v>0.04</v>
      </c>
    </row>
    <row r="27" spans="2:8" x14ac:dyDescent="0.2">
      <c r="B27" s="13" t="s">
        <v>22</v>
      </c>
      <c r="C27" s="13"/>
      <c r="D27" s="25">
        <v>10</v>
      </c>
      <c r="E27" s="17">
        <f t="shared" si="2"/>
        <v>3.3333333333333333E-2</v>
      </c>
      <c r="F27" s="13"/>
      <c r="G27" s="25">
        <v>60</v>
      </c>
      <c r="H27" s="17">
        <f t="shared" si="3"/>
        <v>0.03</v>
      </c>
    </row>
    <row r="28" spans="2:8" x14ac:dyDescent="0.2">
      <c r="B28" s="7" t="s">
        <v>23</v>
      </c>
      <c r="C28" s="7"/>
      <c r="D28" s="24">
        <v>14</v>
      </c>
      <c r="E28" s="20">
        <f t="shared" si="2"/>
        <v>4.6666666666666669E-2</v>
      </c>
      <c r="F28" s="7"/>
      <c r="G28" s="24">
        <v>120</v>
      </c>
      <c r="H28" s="20">
        <f t="shared" si="3"/>
        <v>0.06</v>
      </c>
    </row>
    <row r="29" spans="2:8" x14ac:dyDescent="0.2">
      <c r="B29" s="26" t="s">
        <v>24</v>
      </c>
      <c r="C29" s="13"/>
      <c r="D29" s="21">
        <v>5</v>
      </c>
      <c r="E29" s="17">
        <f t="shared" si="2"/>
        <v>1.6666666666666666E-2</v>
      </c>
      <c r="F29" s="13"/>
      <c r="G29" s="21">
        <v>30</v>
      </c>
      <c r="H29" s="17">
        <f t="shared" si="3"/>
        <v>1.4999999999999999E-2</v>
      </c>
    </row>
    <row r="30" spans="2:8" x14ac:dyDescent="0.2">
      <c r="B30" s="7" t="s">
        <v>25</v>
      </c>
      <c r="C30" s="7"/>
      <c r="D30" s="22">
        <f>IF(SUM(D25:D29),SUM(D25:D29),"")</f>
        <v>76</v>
      </c>
      <c r="E30" s="20">
        <f t="shared" si="2"/>
        <v>0.25333333333333335</v>
      </c>
      <c r="F30" s="7"/>
      <c r="G30" s="22">
        <f>IF(SUM(G25:G29),SUM(G25:G29),"")</f>
        <v>420</v>
      </c>
      <c r="H30" s="20">
        <f t="shared" si="3"/>
        <v>0.21</v>
      </c>
    </row>
    <row r="31" spans="2:8" x14ac:dyDescent="0.2">
      <c r="B31" s="13" t="s">
        <v>26</v>
      </c>
      <c r="C31" s="13"/>
      <c r="D31" s="13"/>
      <c r="E31" s="13"/>
      <c r="F31" s="13"/>
      <c r="G31" s="13"/>
      <c r="H31" s="13"/>
    </row>
    <row r="32" spans="2:8" x14ac:dyDescent="0.2">
      <c r="B32" s="7" t="s">
        <v>20</v>
      </c>
      <c r="C32" s="7"/>
      <c r="D32" s="19">
        <v>12</v>
      </c>
      <c r="E32" s="20">
        <f t="shared" ref="E32:E52" si="4">IF(SUM($D$13)=0,"",D32/$D$13)</f>
        <v>0.04</v>
      </c>
      <c r="F32" s="7"/>
      <c r="G32" s="19">
        <v>130</v>
      </c>
      <c r="H32" s="20">
        <f t="shared" ref="H32:H52" si="5">IF(SUM($G$13)=0,"",G32/$G$13)</f>
        <v>6.5000000000000002E-2</v>
      </c>
    </row>
    <row r="33" spans="2:8" x14ac:dyDescent="0.2">
      <c r="B33" s="13" t="s">
        <v>27</v>
      </c>
      <c r="C33" s="13"/>
      <c r="D33" s="25">
        <v>3</v>
      </c>
      <c r="E33" s="17">
        <f t="shared" si="4"/>
        <v>0.01</v>
      </c>
      <c r="F33" s="13"/>
      <c r="G33" s="25">
        <v>31</v>
      </c>
      <c r="H33" s="17">
        <f t="shared" si="5"/>
        <v>1.55E-2</v>
      </c>
    </row>
    <row r="34" spans="2:8" x14ac:dyDescent="0.2">
      <c r="B34" s="7" t="s">
        <v>28</v>
      </c>
      <c r="C34" s="7"/>
      <c r="D34" s="24">
        <v>2</v>
      </c>
      <c r="E34" s="20">
        <f t="shared" si="4"/>
        <v>6.6666666666666671E-3</v>
      </c>
      <c r="F34" s="7"/>
      <c r="G34" s="24">
        <v>23</v>
      </c>
      <c r="H34" s="20">
        <f t="shared" si="5"/>
        <v>1.15E-2</v>
      </c>
    </row>
    <row r="35" spans="2:8" x14ac:dyDescent="0.2">
      <c r="B35" s="13" t="s">
        <v>29</v>
      </c>
      <c r="C35" s="13"/>
      <c r="D35" s="25">
        <v>2</v>
      </c>
      <c r="E35" s="17">
        <f t="shared" si="4"/>
        <v>6.6666666666666671E-3</v>
      </c>
      <c r="F35" s="13"/>
      <c r="G35" s="25">
        <v>1</v>
      </c>
      <c r="H35" s="17">
        <f t="shared" si="5"/>
        <v>5.0000000000000001E-4</v>
      </c>
    </row>
    <row r="36" spans="2:8" x14ac:dyDescent="0.2">
      <c r="B36" s="7" t="s">
        <v>30</v>
      </c>
      <c r="C36" s="7"/>
      <c r="D36" s="24">
        <v>12</v>
      </c>
      <c r="E36" s="20">
        <f t="shared" si="4"/>
        <v>0.04</v>
      </c>
      <c r="F36" s="7"/>
      <c r="G36" s="24">
        <v>23</v>
      </c>
      <c r="H36" s="20">
        <f t="shared" si="5"/>
        <v>1.15E-2</v>
      </c>
    </row>
    <row r="37" spans="2:8" x14ac:dyDescent="0.2">
      <c r="B37" s="13" t="s">
        <v>31</v>
      </c>
      <c r="C37" s="13"/>
      <c r="D37" s="25">
        <v>2</v>
      </c>
      <c r="E37" s="17">
        <f t="shared" si="4"/>
        <v>6.6666666666666671E-3</v>
      </c>
      <c r="F37" s="13"/>
      <c r="G37" s="25">
        <v>30</v>
      </c>
      <c r="H37" s="17">
        <f t="shared" si="5"/>
        <v>1.4999999999999999E-2</v>
      </c>
    </row>
    <row r="38" spans="2:8" x14ac:dyDescent="0.2">
      <c r="B38" s="7" t="s">
        <v>32</v>
      </c>
      <c r="C38" s="7"/>
      <c r="D38" s="24">
        <v>1</v>
      </c>
      <c r="E38" s="20">
        <f t="shared" si="4"/>
        <v>3.3333333333333335E-3</v>
      </c>
      <c r="F38" s="7"/>
      <c r="G38" s="24">
        <v>16</v>
      </c>
      <c r="H38" s="20">
        <f t="shared" si="5"/>
        <v>8.0000000000000002E-3</v>
      </c>
    </row>
    <row r="39" spans="2:8" x14ac:dyDescent="0.2">
      <c r="B39" s="13" t="s">
        <v>33</v>
      </c>
      <c r="C39" s="13"/>
      <c r="D39" s="25">
        <v>1</v>
      </c>
      <c r="E39" s="17">
        <f t="shared" si="4"/>
        <v>3.3333333333333335E-3</v>
      </c>
      <c r="F39" s="13"/>
      <c r="G39" s="25">
        <v>8</v>
      </c>
      <c r="H39" s="17">
        <f t="shared" si="5"/>
        <v>4.0000000000000001E-3</v>
      </c>
    </row>
    <row r="40" spans="2:8" x14ac:dyDescent="0.2">
      <c r="B40" s="7" t="s">
        <v>34</v>
      </c>
      <c r="C40" s="7"/>
      <c r="D40" s="24">
        <v>2</v>
      </c>
      <c r="E40" s="20">
        <f t="shared" si="4"/>
        <v>6.6666666666666671E-3</v>
      </c>
      <c r="F40" s="7"/>
      <c r="G40" s="24">
        <v>4</v>
      </c>
      <c r="H40" s="20">
        <f t="shared" si="5"/>
        <v>2E-3</v>
      </c>
    </row>
    <row r="41" spans="2:8" x14ac:dyDescent="0.2">
      <c r="B41" s="13" t="s">
        <v>35</v>
      </c>
      <c r="C41" s="13"/>
      <c r="D41" s="25">
        <v>1</v>
      </c>
      <c r="E41" s="17">
        <f t="shared" si="4"/>
        <v>3.3333333333333335E-3</v>
      </c>
      <c r="F41" s="13"/>
      <c r="G41" s="25">
        <v>11</v>
      </c>
      <c r="H41" s="17">
        <f t="shared" si="5"/>
        <v>5.4999999999999997E-3</v>
      </c>
    </row>
    <row r="42" spans="2:8" x14ac:dyDescent="0.2">
      <c r="B42" s="7" t="s">
        <v>36</v>
      </c>
      <c r="C42" s="7"/>
      <c r="D42" s="24">
        <v>4</v>
      </c>
      <c r="E42" s="20">
        <f t="shared" si="4"/>
        <v>1.3333333333333334E-2</v>
      </c>
      <c r="F42" s="7"/>
      <c r="G42" s="24">
        <v>49</v>
      </c>
      <c r="H42" s="20">
        <f t="shared" si="5"/>
        <v>2.4500000000000001E-2</v>
      </c>
    </row>
    <row r="43" spans="2:8" x14ac:dyDescent="0.2">
      <c r="B43" s="13" t="s">
        <v>37</v>
      </c>
      <c r="C43" s="13"/>
      <c r="D43" s="25">
        <v>2</v>
      </c>
      <c r="E43" s="17">
        <f t="shared" si="4"/>
        <v>6.6666666666666671E-3</v>
      </c>
      <c r="F43" s="13"/>
      <c r="G43" s="25">
        <v>31</v>
      </c>
      <c r="H43" s="17">
        <f t="shared" si="5"/>
        <v>1.55E-2</v>
      </c>
    </row>
    <row r="44" spans="2:8" x14ac:dyDescent="0.2">
      <c r="B44" s="7" t="s">
        <v>38</v>
      </c>
      <c r="C44" s="7"/>
      <c r="D44" s="15">
        <v>1</v>
      </c>
      <c r="E44" s="20">
        <f t="shared" si="4"/>
        <v>3.3333333333333335E-3</v>
      </c>
      <c r="F44" s="7"/>
      <c r="G44" s="15">
        <v>10</v>
      </c>
      <c r="H44" s="20">
        <f t="shared" si="5"/>
        <v>5.0000000000000001E-3</v>
      </c>
    </row>
    <row r="45" spans="2:8" x14ac:dyDescent="0.2">
      <c r="B45" s="13" t="s">
        <v>39</v>
      </c>
      <c r="C45" s="13"/>
      <c r="D45" s="16">
        <f>IF(SUM(D32:D44),SUM(D32:D44),"")</f>
        <v>45</v>
      </c>
      <c r="E45" s="17">
        <f t="shared" si="4"/>
        <v>0.15</v>
      </c>
      <c r="F45" s="13"/>
      <c r="G45" s="16">
        <f>IF(SUM(G32:G44),SUM(G32:G44),"")</f>
        <v>367</v>
      </c>
      <c r="H45" s="17">
        <f t="shared" si="5"/>
        <v>0.1835</v>
      </c>
    </row>
    <row r="46" spans="2:8" x14ac:dyDescent="0.2">
      <c r="B46" s="7" t="s">
        <v>40</v>
      </c>
      <c r="C46" s="7"/>
      <c r="D46" s="27">
        <f>IF(OR(SUM(D30)&lt;&gt;0,D45),D30+D45,"")</f>
        <v>121</v>
      </c>
      <c r="E46" s="20">
        <f t="shared" si="4"/>
        <v>0.40333333333333332</v>
      </c>
      <c r="F46" s="7"/>
      <c r="G46" s="27">
        <f>IF(OR(SUM(G30)&lt;&gt;0,G45),G30+G45,"")</f>
        <v>787</v>
      </c>
      <c r="H46" s="20">
        <f t="shared" si="5"/>
        <v>0.39350000000000002</v>
      </c>
    </row>
    <row r="47" spans="2:8" x14ac:dyDescent="0.2">
      <c r="B47" s="13" t="s">
        <v>41</v>
      </c>
      <c r="C47" s="13"/>
      <c r="D47" s="16">
        <f>IF(OR(SUM(D21)&lt;&gt;0,D46),D21-D46,"")</f>
        <v>69</v>
      </c>
      <c r="E47" s="17">
        <f t="shared" si="4"/>
        <v>0.23</v>
      </c>
      <c r="F47" s="13"/>
      <c r="G47" s="16">
        <f>IF(OR(SUM(G21)&lt;&gt;0,G46),G21-G46,"")</f>
        <v>433</v>
      </c>
      <c r="H47" s="17">
        <f t="shared" si="5"/>
        <v>0.2165</v>
      </c>
    </row>
    <row r="48" spans="2:8" x14ac:dyDescent="0.2">
      <c r="B48" s="7" t="s">
        <v>42</v>
      </c>
      <c r="C48" s="7"/>
      <c r="D48" s="15">
        <v>22</v>
      </c>
      <c r="E48" s="20">
        <f t="shared" si="4"/>
        <v>7.3333333333333334E-2</v>
      </c>
      <c r="F48" s="7"/>
      <c r="G48" s="15">
        <v>135</v>
      </c>
      <c r="H48" s="20">
        <f t="shared" si="5"/>
        <v>6.7500000000000004E-2</v>
      </c>
    </row>
    <row r="49" spans="2:8" x14ac:dyDescent="0.2">
      <c r="B49" s="13" t="s">
        <v>43</v>
      </c>
      <c r="C49" s="13"/>
      <c r="D49" s="16">
        <f>IF(OR(SUM(D47)&lt;&gt;0,D48),D47-D48,"")</f>
        <v>47</v>
      </c>
      <c r="E49" s="17">
        <f t="shared" si="4"/>
        <v>0.15666666666666668</v>
      </c>
      <c r="F49" s="13"/>
      <c r="G49" s="16">
        <f>IF(OR(SUM(G47)&lt;&gt;0,G48),G47-G48,"")</f>
        <v>298</v>
      </c>
      <c r="H49" s="17">
        <f t="shared" si="5"/>
        <v>0.14899999999999999</v>
      </c>
    </row>
    <row r="50" spans="2:8" x14ac:dyDescent="0.2">
      <c r="B50" s="7" t="s">
        <v>44</v>
      </c>
      <c r="C50" s="7"/>
      <c r="D50" s="19">
        <v>0</v>
      </c>
      <c r="E50" s="20">
        <f t="shared" si="4"/>
        <v>0</v>
      </c>
      <c r="F50" s="7"/>
      <c r="G50" s="19">
        <v>0</v>
      </c>
      <c r="H50" s="20">
        <f t="shared" si="5"/>
        <v>0</v>
      </c>
    </row>
    <row r="51" spans="2:8" x14ac:dyDescent="0.2">
      <c r="B51" s="13" t="s">
        <v>45</v>
      </c>
      <c r="C51" s="13"/>
      <c r="D51" s="21">
        <v>0</v>
      </c>
      <c r="E51" s="17">
        <f t="shared" si="4"/>
        <v>0</v>
      </c>
      <c r="F51" s="13"/>
      <c r="G51" s="21">
        <v>0</v>
      </c>
      <c r="H51" s="17">
        <f t="shared" si="5"/>
        <v>0</v>
      </c>
    </row>
    <row r="52" spans="2:8" ht="13.5" thickBot="1" x14ac:dyDescent="0.25">
      <c r="B52" s="12" t="s">
        <v>46</v>
      </c>
      <c r="C52" s="28"/>
      <c r="D52" s="29">
        <f>IF(OR(OR(SUM(D49)&lt;&gt;0,D50),D51),D49+D50-D51,"")</f>
        <v>47</v>
      </c>
      <c r="E52" s="30">
        <f t="shared" si="4"/>
        <v>0.15666666666666668</v>
      </c>
      <c r="F52" s="28"/>
      <c r="G52" s="29">
        <f>IF(OR(OR(SUM(G49)&lt;&gt;0,G50),G51),G49+G50-G51,"")</f>
        <v>298</v>
      </c>
      <c r="H52" s="30">
        <f t="shared" si="5"/>
        <v>0.14899999999999999</v>
      </c>
    </row>
    <row r="53" spans="2:8" ht="13.5" thickTop="1" x14ac:dyDescent="0.2"/>
    <row r="55" spans="2:8" x14ac:dyDescent="0.2">
      <c r="B55" s="31"/>
      <c r="C55" s="32"/>
      <c r="D55" s="32"/>
      <c r="E55" s="32"/>
      <c r="F55" s="32"/>
      <c r="G55" s="32"/>
      <c r="H55" s="32"/>
    </row>
  </sheetData>
  <mergeCells count="1">
    <mergeCell ref="B55:H55"/>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5A72B3B-4128-4D2F-B1BC-6477F1E85B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Income Statement</vt:lpstr>
      <vt:lpstr>'Income Statement'!Print_Area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2014-10-25T20:40:44Z</dcterms:created>
  <dcterms:modified xsi:type="dcterms:W3CDTF">2014-10-25T20:40:44Z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TC018773889991</vt:lpwstr>
  </property>
</Properties>
</file>