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15" yWindow="-15" windowWidth="15480" windowHeight="9930" tabRatio="874" firstSheet="1" activeTab="1"/>
  </bookViews>
  <sheets>
    <sheet name="Statistics" sheetId="334" state="veryHidden" r:id="rId1"/>
    <sheet name="Industry Analysis" sheetId="335" r:id="rId2"/>
  </sheets>
  <definedNames>
    <definedName name="__IntlFixup">TRUE</definedName>
    <definedName name="_Order1" hidden="1">0</definedName>
    <definedName name="cotype">'Industry Analysis'!$D$7</definedName>
    <definedName name="Data.Dump">OFFSET([0]!Data.Top.Left,1,0)</definedName>
    <definedName name="HTML_CodePage">1252</definedName>
    <definedName name="HTML_Control">{"'Proforma'!$A$1:$J$189"}</definedName>
    <definedName name="HTML_Description">""</definedName>
    <definedName name="HTML_Email">""</definedName>
    <definedName name="HTML_Header">"Proforma"</definedName>
    <definedName name="HTML_LastUpdate">"4/19/99"</definedName>
    <definedName name="HTML_LineAfter">FALSE</definedName>
    <definedName name="HTML_LineBefore">FALSE</definedName>
    <definedName name="HTML_Name">"Frank Vickers"</definedName>
    <definedName name="HTML_OBDlg2">TRUE</definedName>
    <definedName name="HTML_OBDlg4">TRUE</definedName>
    <definedName name="HTML_OS">0</definedName>
    <definedName name="HTML_PathFile">"D:\analysis\MyHTML.htm"</definedName>
    <definedName name="HTML_Title">"proforma3"</definedName>
    <definedName name="Macro1">[0]!Macro1</definedName>
    <definedName name="Macro2">[0]!Macro2</definedName>
    <definedName name="Ownership">OFFSET([0]!Data.Top.Left,1,0)</definedName>
    <definedName name="_xlnm.Print_Area" localSheetId="1">'Industry Analysis'!$D$2:$K$37</definedName>
    <definedName name="Select_Report">[0]!Select_Report</definedName>
    <definedName name="stat1">Statistics!$K$8:$K$34</definedName>
    <definedName name="stat10">Statistics!$AU$8:$AU$34</definedName>
    <definedName name="stat10a">Statistics!$AS$6</definedName>
    <definedName name="stat11">Statistics!$AY$8:$AY$34</definedName>
    <definedName name="stat11a">Statistics!$AW$6</definedName>
    <definedName name="stat12">Statistics!$BC$8:$BC$34</definedName>
    <definedName name="stat12a">Statistics!$BA$6</definedName>
    <definedName name="stat13">Statistics!$BG$8:$BG$34</definedName>
    <definedName name="stat13a">Statistics!$BE$6</definedName>
    <definedName name="stat14">Statistics!$BK$8:$BK$34</definedName>
    <definedName name="stat14a">Statistics!$BI$6</definedName>
    <definedName name="stat15">Statistics!$BO$8:$BO$34</definedName>
    <definedName name="stat15a">Statistics!$BM$6</definedName>
    <definedName name="stat16">Statistics!$BS$8:$BS$34</definedName>
    <definedName name="stat16a">Statistics!$BQ$6</definedName>
    <definedName name="stat17">Statistics!$BW$8:$BW$34</definedName>
    <definedName name="stat17a">Statistics!$BU$6</definedName>
    <definedName name="stat18">Statistics!$CA$8:$CA$34</definedName>
    <definedName name="stat18a">Statistics!$BY$6</definedName>
    <definedName name="stat19">Statistics!$CE$8:$CE$34</definedName>
    <definedName name="stat19a">Statistics!$CC$6</definedName>
    <definedName name="stat1a">Statistics!$I$6</definedName>
    <definedName name="stat2">Statistics!$O$8:$O$34</definedName>
    <definedName name="stat20">Statistics!$CI$8:$CI$34</definedName>
    <definedName name="stat20a">Statistics!$CG$6</definedName>
    <definedName name="stat21">Statistics!$CM$8:$CM$34</definedName>
    <definedName name="stat21a">Statistics!$CK$6</definedName>
    <definedName name="stat22">Statistics!$CQ$8:$CQ$34</definedName>
    <definedName name="stat22a">Statistics!$CO$6</definedName>
    <definedName name="stat23">Statistics!$CU$8:$CU$34</definedName>
    <definedName name="stat23a">Statistics!$CS$6</definedName>
    <definedName name="stat24">Statistics!$CY$8:$CY$34</definedName>
    <definedName name="stat24a">Statistics!$CW$6</definedName>
    <definedName name="stat25">Statistics!$DC$8:$DC$34</definedName>
    <definedName name="stat25a">Statistics!$DA$6</definedName>
    <definedName name="stat26">Statistics!$DG$8:$DG$34</definedName>
    <definedName name="stat26a">Statistics!$DE$6</definedName>
    <definedName name="stat27">Statistics!$DK$8:$DK$34</definedName>
    <definedName name="stat27a">Statistics!$DI$6</definedName>
    <definedName name="stat28">Statistics!$DO$8:$DO$34</definedName>
    <definedName name="stat28a">Statistics!$DM$6</definedName>
    <definedName name="stat29">Statistics!$DS$8:$DS$34</definedName>
    <definedName name="stat29a">Statistics!$DQ$6</definedName>
    <definedName name="stat2a">Statistics!$M$6</definedName>
    <definedName name="stat3">Statistics!$S$8:$S$34</definedName>
    <definedName name="stat30">Statistics!$DW$8:$DW$34</definedName>
    <definedName name="stat30a">Statistics!$DU$6</definedName>
    <definedName name="stat31">Statistics!$EA$8:$EA$34</definedName>
    <definedName name="stat31a">Statistics!$DY$6</definedName>
    <definedName name="stat32">Statistics!$EE$8:$EE$34</definedName>
    <definedName name="stat32a">Statistics!$EC$6</definedName>
    <definedName name="stat33">Statistics!$EI$8:$EI$34</definedName>
    <definedName name="stat33a">Statistics!$EG$6</definedName>
    <definedName name="stat3a">Statistics!$Q$6</definedName>
    <definedName name="stat4">Statistics!$W$8:$W$34</definedName>
    <definedName name="stat48">Statistics!$EM$8:$EM$34</definedName>
    <definedName name="stat48a">Statistics!$EK$6</definedName>
    <definedName name="stat49">Statistics!$EQ$8:$EQ$34</definedName>
    <definedName name="stat49a">Statistics!$EO$6</definedName>
    <definedName name="stat4a">Statistics!$U$6</definedName>
    <definedName name="stat5">Statistics!$AA$8:$AA$34</definedName>
    <definedName name="stat50">Statistics!$EU$8:$EU$34</definedName>
    <definedName name="stat50a">Statistics!$ES$6</definedName>
    <definedName name="stat51">Statistics!$EY$8:$EY$34</definedName>
    <definedName name="stat51a">Statistics!$EW$6</definedName>
    <definedName name="stat52">Statistics!$FC$8:$FC$34</definedName>
    <definedName name="stat52a">Statistics!$FA$6</definedName>
    <definedName name="stat53">Statistics!$FG$8:$FG$34</definedName>
    <definedName name="stat53a">Statistics!$FE$6</definedName>
    <definedName name="stat54">Statistics!$FK$8:$FK$34</definedName>
    <definedName name="stat54a">Statistics!$FI$6</definedName>
    <definedName name="stat55">Statistics!$FO$8:$FO$34</definedName>
    <definedName name="stat55a">Statistics!$FM$6</definedName>
    <definedName name="stat56">Statistics!$FS$8:$FS$34</definedName>
    <definedName name="stat56a">Statistics!$FQ$6</definedName>
    <definedName name="stat57">Statistics!$FW$8:$FW$34</definedName>
    <definedName name="stat57a">Statistics!$FU$6</definedName>
    <definedName name="stat58">Statistics!$GA$8:$GA$34</definedName>
    <definedName name="stat58a">Statistics!$FY$6</definedName>
    <definedName name="stat59">Statistics!$GE$8:$GE$34</definedName>
    <definedName name="stat59a">Statistics!$GC$6</definedName>
    <definedName name="stat5a">Statistics!$Y$6</definedName>
    <definedName name="stat6">Statistics!$AE$8:$AE$34</definedName>
    <definedName name="stat60">Statistics!$GI$8:$GI$34</definedName>
    <definedName name="stat60a">Statistics!$GG$6</definedName>
    <definedName name="stat61">Statistics!$GM$8:$GM$34</definedName>
    <definedName name="stat61a">Statistics!$GK$6</definedName>
    <definedName name="stat62">Statistics!$K$40:$K$66</definedName>
    <definedName name="stat62a">Statistics!$I$38</definedName>
    <definedName name="stat63">Statistics!$O$40:$O$66</definedName>
    <definedName name="stat63a">Statistics!$M$38</definedName>
    <definedName name="stat64">Statistics!$S$40:$S$66</definedName>
    <definedName name="stat64a">Statistics!$Q$38</definedName>
    <definedName name="stat65">Statistics!$W$40:$W$66</definedName>
    <definedName name="stat65a">Statistics!$U$38</definedName>
    <definedName name="stat66">Statistics!$AA$40:$AA$66</definedName>
    <definedName name="stat66a">Statistics!$Y$38</definedName>
    <definedName name="stat67">Statistics!$AE$40:$AE$66</definedName>
    <definedName name="stat67a">Statistics!$AC$38</definedName>
    <definedName name="stat68">Statistics!$AI$40:$AI$66</definedName>
    <definedName name="stat68a">Statistics!$AG$38</definedName>
    <definedName name="stat69">Statistics!$AM$40:$AM$66</definedName>
    <definedName name="stat69a">Statistics!$AK$38</definedName>
    <definedName name="stat6a">Statistics!$AC$6</definedName>
    <definedName name="stat7">Statistics!$AI$8:$AI$34</definedName>
    <definedName name="stat70">Statistics!$AQ$40:$AQ$66</definedName>
    <definedName name="stat70a">Statistics!$AO$38</definedName>
    <definedName name="stat71">Statistics!$AU$40:$AU$66</definedName>
    <definedName name="stat71a">Statistics!$AS$38</definedName>
    <definedName name="stat72">Statistics!$AY$40:$AY$66</definedName>
    <definedName name="stat72a">Statistics!$AW$38</definedName>
    <definedName name="stat73">Statistics!$BC$40:$BC$66</definedName>
    <definedName name="stat73a">Statistics!$BA$38</definedName>
    <definedName name="stat74">Statistics!$BG$40:$BG$66</definedName>
    <definedName name="stat74a">Statistics!$BE$38</definedName>
    <definedName name="stat75">Statistics!$BK$40:$BK$66</definedName>
    <definedName name="stat75a">Statistics!$BI$38</definedName>
    <definedName name="stat76">Statistics!$BO$40:$BO$66</definedName>
    <definedName name="stat76a">Statistics!$BM$38</definedName>
    <definedName name="stat77">Statistics!$BS$40:$BS$66</definedName>
    <definedName name="stat77a">Statistics!$BQ$38</definedName>
    <definedName name="stat78">Statistics!$BW$40:$BW$66</definedName>
    <definedName name="stat78a">Statistics!$BU$38</definedName>
    <definedName name="stat79">Statistics!$CA$40:$CA$66</definedName>
    <definedName name="stat79a">Statistics!$BY$38</definedName>
    <definedName name="stat7a">Statistics!$AG$6</definedName>
    <definedName name="stat8">Statistics!$AM$8:$AM$34</definedName>
    <definedName name="stat80">Statistics!$CE$40:$CE$66</definedName>
    <definedName name="stat80a">Statistics!$CC$38</definedName>
    <definedName name="stat81">Statistics!$CI$40:$CI$66</definedName>
    <definedName name="stat81a">Statistics!$CG$38</definedName>
    <definedName name="stat8a">Statistics!$AK$6</definedName>
    <definedName name="stat9">Statistics!$AQ$8:$AQ$34</definedName>
    <definedName name="stat9a">Statistics!$AO$6</definedName>
    <definedName name="statprime">'Industry Analysis'!$H$8:$H$34</definedName>
    <definedName name="statprime2">'Industry Analysis'!$D$6</definedName>
  </definedNames>
  <calcPr calcId="152511"/>
  <fileRecoveryPr autoRecover="0"/>
</workbook>
</file>

<file path=xl/calcChain.xml><?xml version="1.0" encoding="utf-8"?>
<calcChain xmlns="http://schemas.openxmlformats.org/spreadsheetml/2006/main">
  <c r="F8" i="335" l="1"/>
  <c r="J8" i="335" s="1"/>
  <c r="G8" i="335"/>
  <c r="I8" i="335" s="1"/>
  <c r="F9" i="335"/>
  <c r="J9" i="335" s="1"/>
  <c r="G9" i="335"/>
  <c r="I9" i="335" s="1"/>
  <c r="K9" i="335" s="1"/>
  <c r="F10" i="335"/>
  <c r="J10" i="335" s="1"/>
  <c r="G10" i="335"/>
  <c r="I10" i="335"/>
  <c r="K10" i="335" s="1"/>
  <c r="F13" i="335"/>
  <c r="G13" i="335"/>
  <c r="I13" i="335" s="1"/>
  <c r="K13" i="335" s="1"/>
  <c r="J13" i="335"/>
  <c r="F14" i="335"/>
  <c r="J14" i="335" s="1"/>
  <c r="G14" i="335"/>
  <c r="I14" i="335" s="1"/>
  <c r="K14" i="335" s="1"/>
  <c r="F15" i="335"/>
  <c r="G15" i="335"/>
  <c r="I15" i="335" s="1"/>
  <c r="K15" i="335" s="1"/>
  <c r="J15" i="335"/>
  <c r="F16" i="335"/>
  <c r="J16" i="335" s="1"/>
  <c r="G16" i="335"/>
  <c r="I16" i="335" s="1"/>
  <c r="K16" i="335" s="1"/>
  <c r="F17" i="335"/>
  <c r="G17" i="335"/>
  <c r="I17" i="335" s="1"/>
  <c r="K17" i="335" s="1"/>
  <c r="J17" i="335"/>
  <c r="F18" i="335"/>
  <c r="J18" i="335" s="1"/>
  <c r="G18" i="335"/>
  <c r="I18" i="335" s="1"/>
  <c r="K18" i="335" s="1"/>
  <c r="F19" i="335"/>
  <c r="J19" i="335" s="1"/>
  <c r="G19" i="335"/>
  <c r="I19" i="335" s="1"/>
  <c r="K19" i="335" s="1"/>
  <c r="F20" i="335"/>
  <c r="J20" i="335" s="1"/>
  <c r="G20" i="335"/>
  <c r="I20" i="335" s="1"/>
  <c r="K20" i="335" s="1"/>
  <c r="F21" i="335"/>
  <c r="G21" i="335"/>
  <c r="I21" i="335" s="1"/>
  <c r="K21" i="335" s="1"/>
  <c r="J21" i="335"/>
  <c r="F22" i="335"/>
  <c r="J22" i="335" s="1"/>
  <c r="G22" i="335"/>
  <c r="I22" i="335" s="1"/>
  <c r="K22" i="335" s="1"/>
  <c r="F23" i="335"/>
  <c r="G23" i="335"/>
  <c r="I23" i="335" s="1"/>
  <c r="K23" i="335" s="1"/>
  <c r="J23" i="335"/>
  <c r="F24" i="335"/>
  <c r="J24" i="335" s="1"/>
  <c r="G24" i="335"/>
  <c r="I24" i="335" s="1"/>
  <c r="K24" i="335" s="1"/>
  <c r="F25" i="335"/>
  <c r="G25" i="335"/>
  <c r="I25" i="335" s="1"/>
  <c r="K25" i="335" s="1"/>
  <c r="J25" i="335"/>
  <c r="F26" i="335"/>
  <c r="J26" i="335" s="1"/>
  <c r="G26" i="335"/>
  <c r="I26" i="335" s="1"/>
  <c r="K26" i="335" s="1"/>
  <c r="F27" i="335"/>
  <c r="J27" i="335" s="1"/>
  <c r="G27" i="335"/>
  <c r="I27" i="335" s="1"/>
  <c r="K27" i="335" s="1"/>
  <c r="F28" i="335"/>
  <c r="J28" i="335" s="1"/>
  <c r="G28" i="335"/>
  <c r="I28" i="335" s="1"/>
  <c r="K28" i="335" s="1"/>
  <c r="F29" i="335"/>
  <c r="J29" i="335" s="1"/>
  <c r="G29" i="335"/>
  <c r="I29" i="335" s="1"/>
  <c r="K29" i="335" s="1"/>
  <c r="F30" i="335"/>
  <c r="J30" i="335" s="1"/>
  <c r="G30" i="335"/>
  <c r="I30" i="335" s="1"/>
  <c r="K30" i="335" s="1"/>
  <c r="F31" i="335"/>
  <c r="G31" i="335"/>
  <c r="I31" i="335" s="1"/>
  <c r="K31" i="335" s="1"/>
  <c r="J31" i="335"/>
  <c r="F32" i="335"/>
  <c r="J32" i="335" s="1"/>
  <c r="G32" i="335"/>
  <c r="I32" i="335"/>
  <c r="K32" i="335" s="1"/>
  <c r="F33" i="335"/>
  <c r="J33" i="335" s="1"/>
  <c r="G33" i="335"/>
  <c r="I33" i="335"/>
  <c r="K33" i="335" s="1"/>
  <c r="E34" i="335"/>
  <c r="G34" i="335"/>
  <c r="I34" i="335" l="1"/>
  <c r="K34" i="335" s="1"/>
  <c r="K36" i="335"/>
  <c r="K35" i="335"/>
  <c r="F34" i="335"/>
  <c r="J34" i="335" s="1"/>
</calcChain>
</file>

<file path=xl/comments1.xml><?xml version="1.0" encoding="utf-8"?>
<comments xmlns="http://schemas.openxmlformats.org/spreadsheetml/2006/main">
  <authors>
    <author>Author</author>
  </authors>
  <commentList>
    <comment ref="B2" authorId="0" shapeId="0">
      <text>
        <r>
          <rPr>
            <sz val="10"/>
            <color indexed="81"/>
            <rFont val="Arial"/>
            <family val="2"/>
          </rPr>
          <t xml:space="preserve">Fill in the numbers in </t>
        </r>
        <r>
          <rPr>
            <b/>
            <sz val="10"/>
            <color indexed="12"/>
            <rFont val="Arial"/>
            <family val="2"/>
          </rPr>
          <t>Bold Blue</t>
        </r>
        <r>
          <rPr>
            <sz val="10"/>
            <color indexed="81"/>
            <rFont val="Arial"/>
            <family val="2"/>
          </rPr>
          <t>. 
There are 81 industry standards in this data base. They were updated in September 2008.
By scrolling and clicking in a category you can compare your business to your industry.</t>
        </r>
      </text>
    </comment>
    <comment ref="B12" authorId="0" shapeId="0">
      <text>
        <r>
          <rPr>
            <sz val="10"/>
            <color indexed="81"/>
            <rFont val="Arial"/>
            <family val="2"/>
          </rPr>
          <t>These chart of accounts descriptions are permanent to conform with the data base descriptions. Mesh your expenses with these items.
Use "Other Expenses" to lump those items not listed.</t>
        </r>
      </text>
    </comment>
  </commentList>
</comments>
</file>

<file path=xl/sharedStrings.xml><?xml version="1.0" encoding="utf-8"?>
<sst xmlns="http://schemas.openxmlformats.org/spreadsheetml/2006/main" count="2189" uniqueCount="109">
  <si>
    <t>Health Services - Psychiatrists</t>
  </si>
  <si>
    <t>Health Services - Social Assistance</t>
  </si>
  <si>
    <t>Manufacturing - Apparel</t>
  </si>
  <si>
    <t>Manufacturing - Fabricated Metal Products</t>
  </si>
  <si>
    <t>Manufacturing - Food Products</t>
  </si>
  <si>
    <t>Manufacturing - Furniture &amp; Related Products</t>
  </si>
  <si>
    <t>Manufacturing - Machinery</t>
  </si>
  <si>
    <t>Manufacturing - Printing &amp; Related Activities</t>
  </si>
  <si>
    <t>Manufacturing - Wood Products</t>
  </si>
  <si>
    <t>Number of Positives</t>
  </si>
  <si>
    <t>Number of Negatives</t>
  </si>
  <si>
    <t>Other Services - Auto Oil Change, Car Washes &amp; Related Services</t>
  </si>
  <si>
    <t>Other Services - Automotive Body Shops</t>
  </si>
  <si>
    <t>Other Services - Automotive Mechanical &amp; Electrical Repair</t>
  </si>
  <si>
    <t>Other Services - Hotels &amp; Inns</t>
  </si>
  <si>
    <t>Supplies</t>
  </si>
  <si>
    <t>Taxes - Business &amp; Payroll</t>
  </si>
  <si>
    <t>Insurance</t>
  </si>
  <si>
    <t>Auto &amp; Truck Expenses</t>
  </si>
  <si>
    <t>Employee Benefits</t>
  </si>
  <si>
    <t>Cost of Goods Sold</t>
  </si>
  <si>
    <t>Utilities</t>
  </si>
  <si>
    <t>Category</t>
  </si>
  <si>
    <t>Health Services - Podiatrists</t>
  </si>
  <si>
    <t>Depreciation</t>
  </si>
  <si>
    <t>Your Industry</t>
  </si>
  <si>
    <t>Health Services - Day Care</t>
  </si>
  <si>
    <t>$</t>
  </si>
  <si>
    <t>%</t>
  </si>
  <si>
    <t>Services - Insurance Agencies &amp; Brokerages</t>
  </si>
  <si>
    <t>Services - Legal Services</t>
  </si>
  <si>
    <t>Other Expenses</t>
  </si>
  <si>
    <t>Health Services - Dentists</t>
  </si>
  <si>
    <t>Health Services - Home Health Care Services</t>
  </si>
  <si>
    <t>Health Services - Mental Health &amp; Social Therapists</t>
  </si>
  <si>
    <t>Health Services - Nursing &amp; Residential Care</t>
  </si>
  <si>
    <t>Health Services - Optometrists</t>
  </si>
  <si>
    <t>Health Services - Physicians</t>
  </si>
  <si>
    <t>Other Services - Miscellaneous Repair Services</t>
  </si>
  <si>
    <t>Other Services - Personal &amp; Laundry Services</t>
  </si>
  <si>
    <t>Retailing - Building Materials &amp; Garden Supplies</t>
  </si>
  <si>
    <t>Retailing - Catalog &amp; Multi-level Marketing</t>
  </si>
  <si>
    <t>Retailing - Clothing &amp; Accessories</t>
  </si>
  <si>
    <t>Average profitability &amp; expense percentages for U.S. small businesses*</t>
  </si>
  <si>
    <t>)</t>
  </si>
  <si>
    <t>Construction - Nonresidential Buildings</t>
  </si>
  <si>
    <t>Construction - Heavy Construction</t>
  </si>
  <si>
    <t>Construction - Residential Buildings</t>
  </si>
  <si>
    <t>Construction - Special Trade Contractors</t>
  </si>
  <si>
    <t>Health Services - Chiropractors</t>
  </si>
  <si>
    <t>N/A</t>
  </si>
  <si>
    <t>Name Number</t>
  </si>
  <si>
    <t>Retailing - Electronics &amp; Appliances</t>
  </si>
  <si>
    <t>Retailing - Furniture &amp; Home Furnishings</t>
  </si>
  <si>
    <t>Retailing - Gasoline Stations</t>
  </si>
  <si>
    <t>Retailing - General Merchandise</t>
  </si>
  <si>
    <t>Retailing - Grocery &amp; Beverage Stores</t>
  </si>
  <si>
    <t>Retailing - Health &amp; Personal Care Stores</t>
  </si>
  <si>
    <t>Retailing - Motor Vehicles &amp; Parts</t>
  </si>
  <si>
    <t>Retailing - Other Retail Products</t>
  </si>
  <si>
    <t>Retailing - Restaurants &amp; Drinking Places</t>
  </si>
  <si>
    <t>Home Office Business Expenses</t>
  </si>
  <si>
    <t>Legal &amp; Professional Services</t>
  </si>
  <si>
    <t>Meals &amp; Entertainment</t>
  </si>
  <si>
    <t>Office Expense</t>
  </si>
  <si>
    <t>Retirement Plans</t>
  </si>
  <si>
    <t>Rent - Equipment</t>
  </si>
  <si>
    <t>Rent - Office &amp; Business Property</t>
  </si>
  <si>
    <t>Repairs</t>
  </si>
  <si>
    <t>Services - Other Business Services</t>
  </si>
  <si>
    <t>Services - Publishing Services</t>
  </si>
  <si>
    <t>Services - Real Estate Agents, Brokers &amp; Managers</t>
  </si>
  <si>
    <t>Services - Scientific Research &amp; Development</t>
  </si>
  <si>
    <t>Services - Information &amp; Data Processing Services</t>
  </si>
  <si>
    <t>Retailing - Sporting Goods, Hobbies, Books &amp; Music</t>
  </si>
  <si>
    <t>Services - Administrative &amp; Personnel Support</t>
  </si>
  <si>
    <t>Services - Advertising &amp; Related Services</t>
  </si>
  <si>
    <t>Services - Architectural Services</t>
  </si>
  <si>
    <t>Trend</t>
  </si>
  <si>
    <t>Services - Management &amp; Technical Consulting</t>
  </si>
  <si>
    <t>Services - Market Research &amp; Public Opinion Polling</t>
  </si>
  <si>
    <t>Travel</t>
  </si>
  <si>
    <t>Services - Specialized Design</t>
  </si>
  <si>
    <t>Services - Surveying &amp; Mapping Services</t>
  </si>
  <si>
    <t>Services - Tax &amp; Payroll Services</t>
  </si>
  <si>
    <t>Transportation - Couriers &amp; Messengers</t>
  </si>
  <si>
    <t>Transportation - Local Trucking &amp; Freight</t>
  </si>
  <si>
    <t>Transportation - Long-distance &amp; Specialized Freight</t>
  </si>
  <si>
    <t>*The preceding results report nationwide averages for profitable, one owner unincorporated businesses. Net income to Owner is prior to federal or state income taxes, and excludes any compensation or other benefits such as health insurance and retirement plan contributions made by the business on behalf of the owner.</t>
  </si>
  <si>
    <t>Actual</t>
  </si>
  <si>
    <t>Industry</t>
  </si>
  <si>
    <t>Variance</t>
  </si>
  <si>
    <t>Your Business vs.</t>
  </si>
  <si>
    <t>Transportation - Taxi &amp; Limousine Services</t>
  </si>
  <si>
    <t>Wholesaling - Durable Goods</t>
  </si>
  <si>
    <t>Wholesaling - Nondurable Goods</t>
  </si>
  <si>
    <t>Wholesaling – Non-durable Goods</t>
  </si>
  <si>
    <t>Interest Expense</t>
  </si>
  <si>
    <t>Services - Certified Public Accountants</t>
  </si>
  <si>
    <t>Services - Computer Programming &amp; Systems Design</t>
  </si>
  <si>
    <t>Services - Drafting &amp; Related Services</t>
  </si>
  <si>
    <t>Total Revenue (Sales)</t>
  </si>
  <si>
    <t>Total Expenses as % of Revenue</t>
  </si>
  <si>
    <t>Net Income to Owner as % of Revenue</t>
  </si>
  <si>
    <t>Detail of Expenses (as % of Revenue)</t>
  </si>
  <si>
    <t>Salaries &amp; Wages</t>
  </si>
  <si>
    <t>Services - Educational (Excluding Schools)</t>
  </si>
  <si>
    <t>Services - Engineering Services</t>
  </si>
  <si>
    <t>Advertising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</si>
</sst>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quot;$&quot;#,##0_);\(&quot;$&quot;#,##0\)"/>
    <numFmt numFmtId="165" formatCode="&quot;$&quot;#,##0_);[Red]\(&quot;$&quot;#,##0\)"/>
    <numFmt numFmtId="166" formatCode="&quot;$&quot;#,##0.00_);[Red]\(&quot;$&quot;#,##0.00\)"/>
    <numFmt numFmtId="167" formatCode="_(&quot;$&quot;* #,##0.00_);_(&quot;$&quot;* \(#,##0.00\);_(&quot;$&quot;* &quot;-&quot;??_);_(@_)"/>
    <numFmt numFmtId="168" formatCode="_(* #,##0.00_);_(* \(#,##0.00\);_(* &quot;-&quot;??_);_(@_)"/>
    <numFmt numFmtId="169" formatCode="0.00%_);[Red]\(0.00%\)"/>
    <numFmt numFmtId="170" formatCode="0%_);[Red]\(0%\)"/>
    <numFmt numFmtId="171" formatCode="_-&quot;£&quot;* #,##0_-;\-&quot;£&quot;* #,##0_-;_-&quot;£&quot;* &quot;-&quot;_-;_-@_-"/>
    <numFmt numFmtId="172" formatCode="_-* #,##0_-;\-* #,##0_-;_-* &quot;-&quot;_-;_-@_-"/>
    <numFmt numFmtId="173" formatCode="_-&quot;£&quot;* #,##0.00_-;\-&quot;£&quot;* #,##0.00_-;_-&quot;£&quot;* &quot;-&quot;??_-;_-@_-"/>
    <numFmt numFmtId="174" formatCode="_-* #,##0.00_-;\-* #,##0.00_-;_-* &quot;-&quot;??_-;_-@_-"/>
  </numFmts>
  <fonts count="42">
    <font>
      <sz val="10"/>
      <name val="Arial"/>
    </font>
    <font>
      <sz val="10"/>
      <name val="Arial"/>
      <family val="2"/>
    </font>
    <font>
      <sz val="8"/>
      <name val="Arial"/>
      <family val="2"/>
    </font>
    <font>
      <b/>
      <sz val="10"/>
      <color indexed="8"/>
      <name val="Arial"/>
      <family val="2"/>
    </font>
    <font>
      <b/>
      <sz val="10"/>
      <color indexed="10"/>
      <name val="Arial"/>
      <family val="2"/>
    </font>
    <font>
      <b/>
      <sz val="10"/>
      <color indexed="9"/>
      <name val="Arial"/>
      <family val="2"/>
    </font>
    <font>
      <b/>
      <sz val="10"/>
      <name val="Arial"/>
      <family val="2"/>
    </font>
    <font>
      <sz val="10"/>
      <color indexed="81"/>
      <name val="Arial"/>
      <family val="2"/>
    </font>
    <font>
      <u/>
      <sz val="10"/>
      <color indexed="12"/>
      <name val="Arial"/>
      <family val="2"/>
    </font>
    <font>
      <sz val="8"/>
      <name val="Times New Roman"/>
      <family val="1"/>
    </font>
    <font>
      <b/>
      <sz val="9"/>
      <name val="Arial"/>
      <family val="2"/>
    </font>
    <font>
      <b/>
      <sz val="18"/>
      <name val="Arial"/>
      <family val="2"/>
    </font>
    <font>
      <b/>
      <sz val="12"/>
      <name val="Arial"/>
      <family val="2"/>
    </font>
    <font>
      <sz val="10"/>
      <color indexed="10"/>
      <name val="Helv"/>
    </font>
    <font>
      <sz val="9"/>
      <color indexed="10"/>
      <name val="Arial"/>
      <family val="2"/>
    </font>
    <font>
      <i/>
      <sz val="10"/>
      <color indexed="12"/>
      <name val="Tms Rmn"/>
    </font>
    <font>
      <b/>
      <sz val="10"/>
      <color indexed="8"/>
      <name val="Tms Rmn"/>
    </font>
    <font>
      <b/>
      <sz val="10"/>
      <color indexed="12"/>
      <name val="Arial"/>
      <family val="2"/>
    </font>
    <font>
      <sz val="7.5"/>
      <color indexed="8"/>
      <name val="Arial"/>
      <family val="2"/>
    </font>
    <font>
      <sz val="7.5"/>
      <color indexed="8"/>
      <name val="Stat9"/>
    </font>
    <font>
      <b/>
      <sz val="10"/>
      <color indexed="8"/>
      <name val="Stat9"/>
    </font>
    <font>
      <sz val="8"/>
      <name val="Tahoma"/>
      <family val="2"/>
    </font>
    <font>
      <b/>
      <sz val="7.5"/>
      <color indexed="12"/>
      <name val="Arial"/>
      <family val="2"/>
    </font>
    <font>
      <sz val="10"/>
      <name val="Helv"/>
    </font>
    <font>
      <sz val="11"/>
      <color indexed="8"/>
      <name val="Calibri"/>
      <family val="2"/>
    </font>
    <font>
      <sz val="11"/>
      <color indexed="9"/>
      <name val="Calibri"/>
      <family val="2"/>
    </font>
    <font>
      <sz val="11"/>
      <color indexed="61"/>
      <name val="Calibri"/>
      <family val="2"/>
    </font>
    <font>
      <sz val="8"/>
      <name val="Verdana"/>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8"/>
      <color indexed="9"/>
      <name val="Tahoma"/>
      <family val="2"/>
    </font>
    <font>
      <b/>
      <sz val="8"/>
      <color indexed="8"/>
      <name val="Tahoma"/>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23"/>
      <name val="Verdana"/>
      <family val="2"/>
    </font>
    <font>
      <b/>
      <sz val="11"/>
      <color indexed="63"/>
      <name val="Calibri"/>
      <family val="2"/>
    </font>
    <font>
      <b/>
      <sz val="18"/>
      <color indexed="62"/>
      <name val="Cambria"/>
      <family val="2"/>
    </font>
    <font>
      <sz val="11"/>
      <color indexed="10"/>
      <name val="Calibri"/>
      <family val="2"/>
    </font>
  </fonts>
  <fills count="28">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43"/>
        <bgColor indexed="64"/>
      </patternFill>
    </fill>
  </fills>
  <borders count="32">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medium">
        <color indexed="22"/>
      </left>
      <right style="medium">
        <color indexed="22"/>
      </right>
      <top style="medium">
        <color indexed="22"/>
      </top>
      <bottom style="medium">
        <color indexed="22"/>
      </bottom>
      <diagonal/>
    </border>
    <border>
      <left style="medium">
        <color indexed="22"/>
      </left>
      <right/>
      <top style="medium">
        <color indexed="22"/>
      </top>
      <bottom style="medium">
        <color indexed="22"/>
      </bottom>
      <diagonal/>
    </border>
    <border>
      <left style="thin">
        <color indexed="8"/>
      </left>
      <right style="medium">
        <color indexed="22"/>
      </right>
      <top style="medium">
        <color indexed="22"/>
      </top>
      <bottom style="medium">
        <color indexed="22"/>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medium">
        <color indexed="22"/>
      </left>
      <right style="thin">
        <color indexed="8"/>
      </right>
      <top style="medium">
        <color indexed="22"/>
      </top>
      <bottom style="medium">
        <color indexed="22"/>
      </bottom>
      <diagonal/>
    </border>
    <border>
      <left style="medium">
        <color indexed="22"/>
      </left>
      <right style="thin">
        <color indexed="8"/>
      </right>
      <top style="medium">
        <color indexed="22"/>
      </top>
      <bottom/>
      <diagonal/>
    </border>
    <border>
      <left style="medium">
        <color indexed="22"/>
      </left>
      <right style="thin">
        <color indexed="8"/>
      </right>
      <top/>
      <bottom style="medium">
        <color indexed="22"/>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s>
  <cellStyleXfs count="76">
    <xf numFmtId="0" fontId="0" fillId="0" borderId="0"/>
    <xf numFmtId="0" fontId="24" fillId="2"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3"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9"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37" fontId="21" fillId="16" borderId="1" applyBorder="0" applyProtection="0">
      <alignment vertical="center"/>
    </xf>
    <xf numFmtId="0" fontId="26" fillId="17" borderId="0" applyNumberFormat="0" applyBorder="0" applyAlignment="0" applyProtection="0"/>
    <xf numFmtId="164" fontId="9" fillId="0" borderId="2">
      <protection locked="0"/>
    </xf>
    <xf numFmtId="0" fontId="27" fillId="18" borderId="0" applyBorder="0">
      <alignment horizontal="left" vertical="center" indent="1"/>
    </xf>
    <xf numFmtId="0" fontId="28" fillId="4" borderId="3" applyNumberFormat="0" applyAlignment="0" applyProtection="0"/>
    <xf numFmtId="0" fontId="29"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23" fillId="0" borderId="5"/>
    <xf numFmtId="4" fontId="9" fillId="20" borderId="5">
      <protection locked="0"/>
    </xf>
    <xf numFmtId="0" fontId="1" fillId="0" borderId="0" applyFont="0" applyFill="0" applyBorder="0" applyAlignment="0" applyProtection="0"/>
    <xf numFmtId="172" fontId="1" fillId="0" borderId="0" applyFont="0" applyFill="0" applyBorder="0" applyAlignment="0" applyProtection="0"/>
    <xf numFmtId="174" fontId="1" fillId="0" borderId="0" applyFont="0" applyFill="0" applyBorder="0" applyAlignment="0" applyProtection="0"/>
    <xf numFmtId="0" fontId="30" fillId="0" borderId="0" applyNumberFormat="0" applyFill="0" applyBorder="0" applyAlignment="0" applyProtection="0"/>
    <xf numFmtId="2" fontId="1" fillId="0" borderId="0" applyFont="0" applyFill="0" applyBorder="0" applyAlignment="0" applyProtection="0"/>
    <xf numFmtId="0" fontId="31" fillId="6" borderId="0" applyNumberFormat="0" applyBorder="0" applyAlignment="0" applyProtection="0"/>
    <xf numFmtId="4" fontId="9" fillId="21" borderId="5"/>
    <xf numFmtId="168" fontId="10" fillId="0" borderId="6"/>
    <xf numFmtId="37" fontId="32" fillId="22" borderId="2" applyBorder="0">
      <alignment horizontal="left" vertical="center" indent="1"/>
    </xf>
    <xf numFmtId="37" fontId="33" fillId="23" borderId="7" applyFill="0">
      <alignment vertical="center"/>
    </xf>
    <xf numFmtId="0" fontId="33" fillId="24" borderId="8" applyNumberFormat="0">
      <alignment horizontal="left" vertical="top" indent="1"/>
    </xf>
    <xf numFmtId="0" fontId="33" fillId="16" borderId="0" applyBorder="0">
      <alignment horizontal="left" vertical="center" indent="1"/>
    </xf>
    <xf numFmtId="0" fontId="33" fillId="0" borderId="8" applyNumberFormat="0" applyFill="0">
      <alignment horizontal="centerContinuous" vertical="top"/>
    </xf>
    <xf numFmtId="0" fontId="11" fillId="0" borderId="0" applyNumberFormat="0" applyFont="0" applyFill="0" applyAlignment="0" applyProtection="0"/>
    <xf numFmtId="0" fontId="12" fillId="0" borderId="0" applyNumberFormat="0" applyFon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8" fillId="0" borderId="0" applyNumberFormat="0" applyFill="0" applyBorder="0" applyAlignment="0" applyProtection="0">
      <alignment vertical="top"/>
      <protection locked="0"/>
    </xf>
    <xf numFmtId="0" fontId="35" fillId="10" borderId="3" applyNumberFormat="0" applyAlignment="0" applyProtection="0"/>
    <xf numFmtId="168" fontId="10" fillId="0" borderId="10"/>
    <xf numFmtId="0" fontId="36" fillId="0" borderId="11" applyNumberFormat="0" applyFill="0" applyAlignment="0" applyProtection="0"/>
    <xf numFmtId="167" fontId="10" fillId="0" borderId="12"/>
    <xf numFmtId="0" fontId="37" fillId="7" borderId="0" applyNumberFormat="0" applyBorder="0" applyAlignment="0" applyProtection="0"/>
    <xf numFmtId="0" fontId="38" fillId="23" borderId="0">
      <alignment horizontal="left" wrapText="1" indent="1"/>
    </xf>
    <xf numFmtId="37" fontId="21" fillId="16" borderId="13" applyBorder="0">
      <alignment horizontal="left" vertical="center" indent="2"/>
    </xf>
    <xf numFmtId="0" fontId="13" fillId="0" borderId="0"/>
    <xf numFmtId="0" fontId="1" fillId="7" borderId="14" applyNumberFormat="0" applyFont="0" applyAlignment="0" applyProtection="0"/>
    <xf numFmtId="0" fontId="39" fillId="4" borderId="15" applyNumberFormat="0" applyAlignment="0" applyProtection="0"/>
    <xf numFmtId="9" fontId="1" fillId="0" borderId="0" applyFont="0" applyFill="0" applyBorder="0" applyAlignment="0" applyProtection="0"/>
    <xf numFmtId="170" fontId="2" fillId="25" borderId="16"/>
    <xf numFmtId="169" fontId="2" fillId="0" borderId="16" applyFont="0" applyFill="0" applyBorder="0" applyAlignment="0" applyProtection="0">
      <protection locked="0"/>
    </xf>
    <xf numFmtId="2" fontId="14" fillId="0" borderId="0">
      <protection locked="0"/>
    </xf>
    <xf numFmtId="0" fontId="1" fillId="26" borderId="0"/>
    <xf numFmtId="49" fontId="1" fillId="0" borderId="0" applyFont="0" applyFill="0" applyBorder="0" applyAlignment="0" applyProtection="0"/>
    <xf numFmtId="0" fontId="40" fillId="0" borderId="0" applyNumberFormat="0" applyFill="0" applyBorder="0" applyAlignment="0" applyProtection="0"/>
    <xf numFmtId="0" fontId="15" fillId="0" borderId="0">
      <alignment horizontal="right"/>
    </xf>
    <xf numFmtId="0" fontId="16" fillId="0" borderId="0"/>
    <xf numFmtId="0" fontId="1" fillId="0" borderId="17" applyNumberFormat="0" applyFont="0" applyBorder="0" applyAlignment="0" applyProtection="0"/>
    <xf numFmtId="171" fontId="1" fillId="0" borderId="0" applyFont="0" applyFill="0" applyBorder="0" applyAlignment="0" applyProtection="0"/>
    <xf numFmtId="173" fontId="1" fillId="0" borderId="0" applyFont="0" applyFill="0" applyBorder="0" applyAlignment="0" applyProtection="0"/>
    <xf numFmtId="0" fontId="41" fillId="0" borderId="0" applyNumberFormat="0" applyFill="0" applyBorder="0" applyAlignment="0" applyProtection="0"/>
  </cellStyleXfs>
  <cellXfs count="74">
    <xf numFmtId="0" fontId="0" fillId="0" borderId="0" xfId="0"/>
    <xf numFmtId="0" fontId="0" fillId="0" borderId="0" xfId="0" applyBorder="1"/>
    <xf numFmtId="0" fontId="6" fillId="0" borderId="0" xfId="0" applyFont="1" applyBorder="1"/>
    <xf numFmtId="0" fontId="4" fillId="0" borderId="0" xfId="0" applyFont="1" applyBorder="1"/>
    <xf numFmtId="0" fontId="0" fillId="0" borderId="0" xfId="0" applyAlignment="1">
      <alignment vertical="top"/>
    </xf>
    <xf numFmtId="0" fontId="6" fillId="0" borderId="0" xfId="0" applyFont="1"/>
    <xf numFmtId="0" fontId="3" fillId="0" borderId="18" xfId="0" applyFont="1" applyBorder="1" applyAlignment="1">
      <alignment vertical="top"/>
    </xf>
    <xf numFmtId="0" fontId="18" fillId="0" borderId="18" xfId="0" applyFont="1" applyBorder="1" applyAlignment="1">
      <alignment horizontal="right" wrapText="1"/>
    </xf>
    <xf numFmtId="0" fontId="4" fillId="0" borderId="0" xfId="0" applyFont="1"/>
    <xf numFmtId="0" fontId="4" fillId="0" borderId="18" xfId="0" applyFont="1" applyBorder="1" applyAlignment="1">
      <alignment vertical="top"/>
    </xf>
    <xf numFmtId="0" fontId="4" fillId="0" borderId="18" xfId="0" applyFont="1" applyBorder="1" applyAlignment="1">
      <alignment horizontal="center" wrapText="1"/>
    </xf>
    <xf numFmtId="0" fontId="18" fillId="0" borderId="18" xfId="0" applyFont="1" applyBorder="1" applyAlignment="1">
      <alignment vertical="top"/>
    </xf>
    <xf numFmtId="165" fontId="18" fillId="0" borderId="18" xfId="0" applyNumberFormat="1" applyFont="1" applyBorder="1" applyAlignment="1">
      <alignment horizontal="right" wrapText="1"/>
    </xf>
    <xf numFmtId="10" fontId="18" fillId="0" borderId="18" xfId="0" applyNumberFormat="1" applyFont="1" applyBorder="1" applyAlignment="1">
      <alignment horizontal="right" wrapText="1"/>
    </xf>
    <xf numFmtId="10" fontId="19" fillId="0" borderId="18" xfId="0" applyNumberFormat="1" applyFont="1" applyBorder="1" applyAlignment="1">
      <alignment horizontal="right" wrapText="1"/>
    </xf>
    <xf numFmtId="0" fontId="19" fillId="0" borderId="18" xfId="0" applyFont="1" applyBorder="1" applyAlignment="1">
      <alignment horizontal="right" wrapText="1"/>
    </xf>
    <xf numFmtId="0" fontId="3" fillId="0" borderId="18" xfId="0" applyFont="1" applyBorder="1" applyAlignment="1">
      <alignment horizontal="right" wrapText="1"/>
    </xf>
    <xf numFmtId="0" fontId="20" fillId="0" borderId="18" xfId="0" applyFont="1" applyBorder="1" applyAlignment="1">
      <alignment horizontal="right" wrapText="1"/>
    </xf>
    <xf numFmtId="0" fontId="0" fillId="0" borderId="0" xfId="0" applyBorder="1" applyAlignment="1">
      <alignment vertical="top"/>
    </xf>
    <xf numFmtId="0" fontId="3" fillId="0" borderId="18" xfId="0" applyFont="1" applyBorder="1" applyAlignment="1">
      <alignment horizontal="centerContinuous" vertical="top"/>
    </xf>
    <xf numFmtId="0" fontId="0" fillId="0" borderId="19" xfId="0" applyBorder="1" applyAlignment="1">
      <alignment horizontal="centerContinuous" vertical="top"/>
    </xf>
    <xf numFmtId="0" fontId="3" fillId="0" borderId="20" xfId="0" applyFont="1" applyBorder="1" applyAlignment="1">
      <alignment horizontal="centerContinuous" vertical="top"/>
    </xf>
    <xf numFmtId="0" fontId="4" fillId="0" borderId="18" xfId="0" applyFont="1" applyBorder="1" applyAlignment="1">
      <alignment horizontal="centerContinuous" vertical="top"/>
    </xf>
    <xf numFmtId="0" fontId="0" fillId="0" borderId="18" xfId="0" applyBorder="1" applyAlignment="1">
      <alignment horizontal="centerContinuous" vertical="top"/>
    </xf>
    <xf numFmtId="0" fontId="4" fillId="0" borderId="19" xfId="0" applyFont="1" applyBorder="1" applyAlignment="1">
      <alignment horizontal="center" wrapText="1"/>
    </xf>
    <xf numFmtId="0" fontId="4" fillId="0" borderId="20" xfId="0" applyFont="1" applyBorder="1" applyAlignment="1">
      <alignment horizontal="center" wrapText="1"/>
    </xf>
    <xf numFmtId="0" fontId="18" fillId="0" borderId="19" xfId="0" applyFont="1" applyBorder="1" applyAlignment="1">
      <alignment vertical="top"/>
    </xf>
    <xf numFmtId="0" fontId="18" fillId="0" borderId="20" xfId="0" applyFont="1" applyBorder="1" applyAlignment="1">
      <alignment vertical="top"/>
    </xf>
    <xf numFmtId="0" fontId="18" fillId="0" borderId="19" xfId="0" applyFont="1" applyBorder="1" applyAlignment="1">
      <alignment horizontal="right" wrapText="1"/>
    </xf>
    <xf numFmtId="164" fontId="18" fillId="16" borderId="20" xfId="0" applyNumberFormat="1" applyFont="1" applyFill="1" applyBorder="1" applyAlignment="1">
      <alignment vertical="center"/>
    </xf>
    <xf numFmtId="166" fontId="18" fillId="0" borderId="20" xfId="0" applyNumberFormat="1" applyFont="1" applyBorder="1" applyAlignment="1">
      <alignment horizontal="right" wrapText="1"/>
    </xf>
    <xf numFmtId="10" fontId="18" fillId="0" borderId="18" xfId="63" applyNumberFormat="1" applyFont="1" applyBorder="1" applyAlignment="1">
      <alignment horizontal="right" wrapText="1"/>
    </xf>
    <xf numFmtId="165" fontId="18" fillId="0" borderId="20" xfId="0" applyNumberFormat="1" applyFont="1" applyBorder="1" applyAlignment="1">
      <alignment horizontal="right" wrapText="1"/>
    </xf>
    <xf numFmtId="0" fontId="18" fillId="16" borderId="20" xfId="0" applyFont="1" applyFill="1" applyBorder="1" applyAlignment="1">
      <alignment vertical="top"/>
    </xf>
    <xf numFmtId="0" fontId="3" fillId="0" borderId="19" xfId="0" applyFont="1" applyBorder="1" applyAlignment="1">
      <alignment vertical="top"/>
    </xf>
    <xf numFmtId="0" fontId="3" fillId="16" borderId="20" xfId="0" applyFont="1" applyFill="1" applyBorder="1" applyAlignment="1">
      <alignment vertical="top"/>
    </xf>
    <xf numFmtId="165" fontId="3" fillId="0" borderId="20" xfId="0" applyNumberFormat="1" applyFont="1" applyBorder="1" applyAlignment="1">
      <alignment horizontal="right" wrapText="1"/>
    </xf>
    <xf numFmtId="10" fontId="3" fillId="0" borderId="18" xfId="63" applyNumberFormat="1" applyFont="1" applyBorder="1" applyAlignment="1">
      <alignment horizontal="right" wrapText="1"/>
    </xf>
    <xf numFmtId="0" fontId="0" fillId="0" borderId="18" xfId="0" applyBorder="1"/>
    <xf numFmtId="0" fontId="17" fillId="16" borderId="18" xfId="0" applyFont="1" applyFill="1" applyBorder="1" applyAlignment="1">
      <alignment vertical="top"/>
    </xf>
    <xf numFmtId="164" fontId="22" fillId="16" borderId="18" xfId="0" applyNumberFormat="1" applyFont="1" applyFill="1" applyBorder="1" applyAlignment="1">
      <alignment vertical="center"/>
    </xf>
    <xf numFmtId="0" fontId="22" fillId="16" borderId="18" xfId="0" applyFont="1" applyFill="1" applyBorder="1" applyAlignment="1">
      <alignment vertical="top"/>
    </xf>
    <xf numFmtId="164" fontId="18" fillId="27" borderId="18" xfId="0" applyNumberFormat="1" applyFont="1" applyFill="1" applyBorder="1" applyAlignment="1">
      <alignment vertical="center"/>
    </xf>
    <xf numFmtId="10" fontId="18" fillId="27" borderId="19" xfId="63" applyNumberFormat="1" applyFont="1" applyFill="1" applyBorder="1" applyAlignment="1">
      <alignment vertical="center"/>
    </xf>
    <xf numFmtId="0" fontId="0" fillId="16" borderId="0" xfId="0" applyFill="1"/>
    <xf numFmtId="0" fontId="0" fillId="16" borderId="0" xfId="0" applyFill="1" applyBorder="1" applyAlignment="1">
      <alignment vertical="top"/>
    </xf>
    <xf numFmtId="0" fontId="0" fillId="16" borderId="0" xfId="0" applyFill="1" applyBorder="1"/>
    <xf numFmtId="0" fontId="4" fillId="16" borderId="0" xfId="0" applyFont="1" applyFill="1"/>
    <xf numFmtId="0" fontId="4" fillId="16" borderId="0" xfId="0" applyFont="1" applyFill="1" applyBorder="1"/>
    <xf numFmtId="0" fontId="6" fillId="16" borderId="0" xfId="0" applyFont="1" applyFill="1"/>
    <xf numFmtId="0" fontId="6" fillId="16" borderId="0" xfId="0" applyFont="1" applyFill="1" applyBorder="1"/>
    <xf numFmtId="0" fontId="0" fillId="16" borderId="0" xfId="0" applyFill="1" applyBorder="1" applyAlignment="1">
      <alignment horizontal="centerContinuous" vertical="top"/>
    </xf>
    <xf numFmtId="0" fontId="0" fillId="16" borderId="0" xfId="0" applyFill="1" applyAlignment="1">
      <alignment vertical="top"/>
    </xf>
    <xf numFmtId="0" fontId="0" fillId="16" borderId="21" xfId="0" applyFill="1" applyBorder="1" applyAlignment="1">
      <alignment vertical="top"/>
    </xf>
    <xf numFmtId="0" fontId="0" fillId="0" borderId="22" xfId="0" applyBorder="1" applyAlignment="1">
      <alignment vertical="top"/>
    </xf>
    <xf numFmtId="0" fontId="0" fillId="0" borderId="22" xfId="0" applyBorder="1"/>
    <xf numFmtId="0" fontId="0" fillId="0" borderId="23" xfId="0" applyBorder="1"/>
    <xf numFmtId="0" fontId="0" fillId="16" borderId="24" xfId="0" applyFill="1" applyBorder="1" applyAlignment="1">
      <alignment vertical="top"/>
    </xf>
    <xf numFmtId="0" fontId="0" fillId="0" borderId="25" xfId="0" applyBorder="1"/>
    <xf numFmtId="0" fontId="3" fillId="0" borderId="20" xfId="0" applyFont="1" applyBorder="1" applyAlignment="1">
      <alignment vertical="top"/>
    </xf>
    <xf numFmtId="0" fontId="4" fillId="0" borderId="26" xfId="0" applyFont="1" applyBorder="1" applyAlignment="1">
      <alignment horizontal="center"/>
    </xf>
    <xf numFmtId="0" fontId="3" fillId="0" borderId="27" xfId="0" applyFont="1" applyBorder="1" applyAlignment="1">
      <alignment horizontal="center" vertical="top"/>
    </xf>
    <xf numFmtId="0" fontId="5" fillId="0" borderId="20" xfId="0" applyFont="1" applyBorder="1" applyAlignment="1">
      <alignment horizontal="left" vertical="top"/>
    </xf>
    <xf numFmtId="0" fontId="3" fillId="0" borderId="28" xfId="0" applyFont="1" applyBorder="1" applyAlignment="1">
      <alignment horizontal="center" vertical="top"/>
    </xf>
    <xf numFmtId="0" fontId="0" fillId="0" borderId="26" xfId="0" applyBorder="1" applyAlignment="1">
      <alignment horizontal="center"/>
    </xf>
    <xf numFmtId="0" fontId="6" fillId="0" borderId="26" xfId="0" applyFont="1" applyBorder="1" applyAlignment="1">
      <alignment horizontal="center"/>
    </xf>
    <xf numFmtId="0" fontId="0" fillId="0" borderId="24" xfId="0" applyBorder="1" applyAlignment="1">
      <alignment vertical="top"/>
    </xf>
    <xf numFmtId="0" fontId="0" fillId="0" borderId="29" xfId="0" applyBorder="1" applyAlignment="1">
      <alignment vertical="top"/>
    </xf>
    <xf numFmtId="0" fontId="0" fillId="0" borderId="30" xfId="0" applyBorder="1" applyAlignment="1">
      <alignment vertical="top"/>
    </xf>
    <xf numFmtId="0" fontId="0" fillId="0" borderId="30" xfId="0" applyBorder="1"/>
    <xf numFmtId="0" fontId="0" fillId="0" borderId="31" xfId="0" applyFill="1" applyBorder="1" applyAlignment="1">
      <alignment horizontal="center"/>
    </xf>
    <xf numFmtId="0" fontId="6" fillId="0" borderId="26" xfId="0" applyFont="1" applyFill="1" applyBorder="1" applyAlignment="1">
      <alignment horizontal="center"/>
    </xf>
    <xf numFmtId="0" fontId="8" fillId="16" borderId="0" xfId="52" applyFont="1" applyFill="1" applyBorder="1" applyAlignment="1" applyProtection="1">
      <alignment horizontal="center" vertical="center"/>
    </xf>
    <xf numFmtId="0" fontId="8" fillId="16" borderId="0" xfId="52" applyFill="1" applyBorder="1" applyAlignment="1" applyProtection="1">
      <alignment horizontal="center" vertical="center"/>
    </xf>
  </cellXfs>
  <cellStyles count="7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 xfId="63" builtinId="5"/>
    <cellStyle name="Percent.0" xfId="64"/>
    <cellStyle name="Percent.00" xfId="65"/>
    <cellStyle name="RED POSTED" xfId="66"/>
    <cellStyle name="Standard_Anpassen der Amortisation" xfId="67"/>
    <cellStyle name="Text_simple" xfId="68"/>
    <cellStyle name="Title" xfId="69" builtinId="15" customBuiltin="1"/>
    <cellStyle name="TmsRmn10BlueItalic" xfId="70"/>
    <cellStyle name="TmsRmn10Bold" xfId="71"/>
    <cellStyle name="Total" xfId="72" builtinId="25" customBuiltin="1"/>
    <cellStyle name="Währung [0]_Compiling Utility Macros" xfId="73"/>
    <cellStyle name="Währung_Compiling Utility Macros" xfId="74"/>
    <cellStyle name="Warning Text" xfId="75" builtinId="11" customBuiltin="1"/>
  </cellStyles>
  <dxfs count="2">
    <dxf>
      <font>
        <b val="0"/>
        <i val="0"/>
        <condense val="0"/>
        <extend val="0"/>
        <color indexed="10"/>
      </font>
    </dxf>
    <dxf>
      <font>
        <b val="0"/>
        <i val="0"/>
        <condense val="0"/>
        <extend val="0"/>
        <color indexed="17"/>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80808"/>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080808"/>
      <rgbColor rgb="00CCFFCC"/>
      <rgbColor rgb="00FFFFE9"/>
      <rgbColor rgb="00D8E7F8"/>
      <rgbColor rgb="00EBE2E2"/>
      <rgbColor rgb="00FFCC00"/>
      <rgbColor rgb="00F0F0F0"/>
      <rgbColor rgb="003366FF"/>
      <rgbColor rgb="0033CCCC"/>
      <rgbColor rgb="00339933"/>
      <rgbColor rgb="008C8384"/>
      <rgbColor rgb="00996633"/>
      <rgbColor rgb="00996666"/>
      <rgbColor rgb="00666699"/>
      <rgbColor rgb="00969696"/>
      <rgbColor rgb="003333CC"/>
      <rgbColor rgb="00336666"/>
      <rgbColor rgb="00003300"/>
      <rgbColor rgb="00333300"/>
      <rgbColor rgb="00663300"/>
      <rgbColor rgb="004B0102"/>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List" dx="16" fmlaLink="$D$7" fmlaRange="Statistics!$F$6:$F$72" noThreeD="1" sel="56" val="54"/>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95250</xdr:colOff>
      <xdr:row>1</xdr:row>
      <xdr:rowOff>66675</xdr:rowOff>
    </xdr:to>
    <xdr:sp macro="" textlink="">
      <xdr:nvSpPr>
        <xdr:cNvPr id="862209" name="Rectangle 1"/>
        <xdr:cNvSpPr>
          <a:spLocks noChangeArrowheads="1"/>
        </xdr:cNvSpPr>
      </xdr:nvSpPr>
      <xdr:spPr bwMode="auto">
        <a:xfrm>
          <a:off x="0" y="0"/>
          <a:ext cx="200025" cy="228600"/>
        </a:xfrm>
        <a:prstGeom prst="rect">
          <a:avLst/>
        </a:prstGeom>
        <a:solidFill>
          <a:srgbClr val="FFFFFF"/>
        </a:solidFill>
        <a:ln w="6350">
          <a:noFill/>
          <a:miter lim="800000"/>
          <a:headEnd/>
          <a:tailEnd/>
        </a:ln>
        <a:effec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276225</xdr:colOff>
      <xdr:row>1</xdr:row>
      <xdr:rowOff>38100</xdr:rowOff>
    </xdr:from>
    <xdr:to>
      <xdr:col>10</xdr:col>
      <xdr:colOff>876300</xdr:colOff>
      <xdr:row>3</xdr:row>
      <xdr:rowOff>76200</xdr:rowOff>
    </xdr:to>
    <xdr:sp macro="" textlink="">
      <xdr:nvSpPr>
        <xdr:cNvPr id="863233" name="LBL"/>
        <xdr:cNvSpPr txBox="1">
          <a:spLocks noChangeArrowheads="1"/>
        </xdr:cNvSpPr>
      </xdr:nvSpPr>
      <xdr:spPr bwMode="auto">
        <a:xfrm>
          <a:off x="6124575" y="457200"/>
          <a:ext cx="4276725" cy="361950"/>
        </a:xfrm>
        <a:prstGeom prst="rect">
          <a:avLst/>
        </a:prstGeom>
        <a:solidFill>
          <a:srgbClr val="FFFFFF"/>
        </a:solidFill>
        <a:ln w="1">
          <a:noFill/>
          <a:miter lim="800000"/>
          <a:headEnd/>
          <a:tailEnd/>
        </a:ln>
      </xdr:spPr>
      <xdr:txBody>
        <a:bodyPr vertOverflow="clip" wrap="square" lIns="45720" tIns="36576" rIns="45720" bIns="36576" anchor="ctr" upright="1"/>
        <a:lstStyle/>
        <a:p>
          <a:pPr algn="ctr" rtl="0">
            <a:defRPr sz="1000"/>
          </a:pPr>
          <a:r>
            <a:rPr lang="en-US" sz="2200" b="1" i="1" u="none" strike="noStrike" baseline="0">
              <a:solidFill>
                <a:srgbClr val="000000"/>
              </a:solidFill>
              <a:latin typeface="Times New Roman"/>
              <a:cs typeface="Times New Roman"/>
            </a:rPr>
            <a:t>Comparative Industry Analysis</a:t>
          </a:r>
        </a:p>
      </xdr:txBody>
    </xdr:sp>
    <xdr:clientData/>
  </xdr:twoCellAnchor>
  <xdr:twoCellAnchor editAs="absolute">
    <xdr:from>
      <xdr:col>0</xdr:col>
      <xdr:colOff>0</xdr:colOff>
      <xdr:row>0</xdr:row>
      <xdr:rowOff>0</xdr:rowOff>
    </xdr:from>
    <xdr:to>
      <xdr:col>1</xdr:col>
      <xdr:colOff>104775</xdr:colOff>
      <xdr:row>1</xdr:row>
      <xdr:rowOff>123825</xdr:rowOff>
    </xdr:to>
    <xdr:sp macro="" textlink="">
      <xdr:nvSpPr>
        <xdr:cNvPr id="863234" name="Rectangle 2"/>
        <xdr:cNvSpPr>
          <a:spLocks noChangeArrowheads="1"/>
        </xdr:cNvSpPr>
      </xdr:nvSpPr>
      <xdr:spPr bwMode="auto">
        <a:xfrm>
          <a:off x="0" y="0"/>
          <a:ext cx="209550" cy="542925"/>
        </a:xfrm>
        <a:prstGeom prst="rect">
          <a:avLst/>
        </a:prstGeom>
        <a:solidFill>
          <a:srgbClr val="FFFFFF"/>
        </a:solidFill>
        <a:ln w="6350">
          <a:noFill/>
          <a:miter lim="800000"/>
          <a:headEnd/>
          <a:tailEnd/>
        </a:ln>
        <a:effectLst/>
      </xdr:spPr>
    </xdr:sp>
    <xdr:clientData fPrintsWithSheet="0"/>
  </xdr:twoCellAnchor>
  <mc:AlternateContent xmlns:mc="http://schemas.openxmlformats.org/markup-compatibility/2006">
    <mc:Choice xmlns:a14="http://schemas.microsoft.com/office/drawing/2010/main" Requires="a14">
      <xdr:twoCellAnchor editAs="oneCell">
        <xdr:from>
          <xdr:col>3</xdr:col>
          <xdr:colOff>19050</xdr:colOff>
          <xdr:row>1</xdr:row>
          <xdr:rowOff>38100</xdr:rowOff>
        </xdr:from>
        <xdr:to>
          <xdr:col>3</xdr:col>
          <xdr:colOff>4181475</xdr:colOff>
          <xdr:row>3</xdr:row>
          <xdr:rowOff>123825</xdr:rowOff>
        </xdr:to>
        <xdr:sp macro="" textlink="">
          <xdr:nvSpPr>
            <xdr:cNvPr id="863235" name="List Box 3" hidden="1">
              <a:extLst>
                <a:ext uri="{63B3BB69-23CF-44E3-9099-C40C66FF867C}">
                  <a14:compatExt spid="_x0000_s863235"/>
                </a:ext>
              </a:extLst>
            </xdr:cNvPr>
            <xdr:cNvSpPr/>
          </xdr:nvSpPr>
          <xdr:spPr bwMode="auto">
            <a:xfrm>
              <a:off x="0" y="0"/>
              <a:ext cx="0" cy="0"/>
            </a:xfrm>
            <a:prstGeom prst="rect">
              <a:avLst/>
            </a:prstGeom>
            <a:noFill/>
            <a:ln>
              <a:noFill/>
            </a:ln>
            <a:effectLst/>
            <a:extLst>
              <a:ext uri="{91240B29-F687-4F45-9708-019B960494DF}">
                <a14:hiddenLine w="6350">
                  <a:noFill/>
                  <a:miter lim="800000"/>
                  <a:headEnd/>
                  <a:tailEnd/>
                </a14:hiddenLine>
              </a:ext>
              <a:ext uri="{AF507438-7753-43E0-B8FC-AC1667EBCBE1}">
                <a14:hiddenEffects>
                  <a:effectLst>
                    <a:outerShdw dist="17961" dir="2700000" algn="ctr" rotWithShape="0">
                      <a:srgbClr val="FFFFFF">
                        <a:gamma/>
                        <a:shade val="60000"/>
                        <a:invGamma/>
                      </a:srgbClr>
                    </a:outerShdw>
                  </a:effectLst>
                </a14:hiddenEffects>
              </a:ext>
            </a:extLst>
          </xdr:spPr>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indexed="46"/>
    <pageSetUpPr autoPageBreaks="0"/>
  </sheetPr>
  <dimension ref="C4:IN75"/>
  <sheetViews>
    <sheetView showGridLines="0" showRowColHeaders="0" workbookViewId="0">
      <selection activeCell="AQ40" sqref="AQ40:AQ66"/>
    </sheetView>
  </sheetViews>
  <sheetFormatPr defaultRowHeight="12.75"/>
  <cols>
    <col min="1" max="1" width="1.5703125" customWidth="1"/>
    <col min="3" max="3" width="2.85546875" customWidth="1"/>
    <col min="4" max="4" width="12.85546875" bestFit="1" customWidth="1"/>
    <col min="5" max="5" width="2.42578125" customWidth="1"/>
    <col min="6" max="6" width="52.85546875" customWidth="1"/>
    <col min="9" max="9" width="44.28515625" style="4" customWidth="1"/>
    <col min="11" max="11" width="12.85546875" customWidth="1"/>
    <col min="13" max="13" width="44.28515625" style="4" customWidth="1"/>
    <col min="15" max="15" width="12.85546875" customWidth="1"/>
    <col min="17" max="17" width="44.28515625" style="4" customWidth="1"/>
    <col min="19" max="19" width="12.85546875" customWidth="1"/>
    <col min="21" max="21" width="44.28515625" style="4" customWidth="1"/>
    <col min="23" max="23" width="12.85546875" customWidth="1"/>
    <col min="25" max="25" width="44.28515625" style="4" customWidth="1"/>
    <col min="27" max="27" width="12.85546875" customWidth="1"/>
    <col min="29" max="29" width="44.28515625" style="4" customWidth="1"/>
    <col min="31" max="31" width="12.85546875" customWidth="1"/>
    <col min="33" max="33" width="49.7109375" style="4" customWidth="1"/>
    <col min="35" max="35" width="12.85546875" customWidth="1"/>
    <col min="37" max="37" width="44.28515625" style="4" customWidth="1"/>
    <col min="39" max="39" width="12.85546875" customWidth="1"/>
    <col min="41" max="41" width="49.140625" style="4" customWidth="1"/>
    <col min="43" max="43" width="12.85546875" customWidth="1"/>
    <col min="45" max="45" width="44.28515625" style="4" customWidth="1"/>
    <col min="47" max="47" width="12.85546875" customWidth="1"/>
    <col min="49" max="49" width="44.28515625" style="4" customWidth="1"/>
    <col min="51" max="51" width="12.85546875" customWidth="1"/>
    <col min="53" max="53" width="44.28515625" style="4" customWidth="1"/>
    <col min="55" max="55" width="12.85546875" customWidth="1"/>
    <col min="57" max="57" width="44.28515625" style="4" customWidth="1"/>
    <col min="59" max="59" width="12.85546875" customWidth="1"/>
    <col min="61" max="61" width="44.28515625" style="4" customWidth="1"/>
    <col min="63" max="63" width="12.85546875" customWidth="1"/>
    <col min="65" max="65" width="44.28515625" style="4" customWidth="1"/>
    <col min="67" max="67" width="12.85546875" customWidth="1"/>
    <col min="69" max="69" width="44.28515625" style="4" customWidth="1"/>
    <col min="71" max="71" width="12.85546875" customWidth="1"/>
    <col min="73" max="73" width="49.140625" style="4" customWidth="1"/>
    <col min="74" max="75" width="8.5703125" customWidth="1"/>
    <col min="77" max="77" width="49.140625" style="4" customWidth="1"/>
    <col min="78" max="79" width="8.5703125" customWidth="1"/>
    <col min="81" max="81" width="49.140625" style="4" customWidth="1"/>
    <col min="82" max="83" width="8.5703125" customWidth="1"/>
    <col min="85" max="85" width="49.140625" style="4" customWidth="1"/>
    <col min="86" max="87" width="8.5703125" customWidth="1"/>
    <col min="89" max="89" width="44.28515625" style="4" customWidth="1"/>
    <col min="91" max="91" width="12.85546875" customWidth="1"/>
    <col min="93" max="93" width="44.28515625" style="4" customWidth="1"/>
    <col min="95" max="95" width="5.5703125" bestFit="1" customWidth="1"/>
    <col min="97" max="97" width="67" style="4" bestFit="1" customWidth="1"/>
    <col min="98" max="98" width="7.5703125" customWidth="1"/>
    <col min="99" max="99" width="5.5703125" bestFit="1" customWidth="1"/>
    <col min="101" max="101" width="67" style="4" bestFit="1" customWidth="1"/>
    <col min="102" max="102" width="7.42578125" bestFit="1" customWidth="1"/>
    <col min="103" max="103" width="5.5703125" bestFit="1" customWidth="1"/>
    <col min="105" max="105" width="67" style="4" bestFit="1" customWidth="1"/>
    <col min="106" max="106" width="7.42578125" bestFit="1" customWidth="1"/>
    <col min="107" max="107" width="5.5703125" bestFit="1" customWidth="1"/>
    <col min="109" max="109" width="67" style="4" bestFit="1" customWidth="1"/>
    <col min="110" max="110" width="7.42578125" bestFit="1" customWidth="1"/>
    <col min="111" max="111" width="5.5703125" bestFit="1" customWidth="1"/>
    <col min="113" max="113" width="67" style="4" bestFit="1" customWidth="1"/>
    <col min="114" max="114" width="7.42578125" bestFit="1" customWidth="1"/>
    <col min="115" max="115" width="5.5703125" bestFit="1" customWidth="1"/>
    <col min="117" max="117" width="54" style="4" customWidth="1"/>
    <col min="118" max="118" width="7.42578125" bestFit="1" customWidth="1"/>
    <col min="119" max="119" width="5.5703125" bestFit="1" customWidth="1"/>
    <col min="121" max="121" width="67" style="4" bestFit="1" customWidth="1"/>
    <col min="122" max="122" width="7.42578125" bestFit="1" customWidth="1"/>
    <col min="123" max="123" width="5.5703125" bestFit="1" customWidth="1"/>
    <col min="125" max="125" width="67" style="4" bestFit="1" customWidth="1"/>
    <col min="126" max="126" width="7.42578125" bestFit="1" customWidth="1"/>
    <col min="127" max="127" width="5.5703125" bestFit="1" customWidth="1"/>
    <col min="129" max="129" width="67" style="4" bestFit="1" customWidth="1"/>
    <col min="130" max="130" width="7.42578125" bestFit="1" customWidth="1"/>
    <col min="131" max="131" width="5.5703125" bestFit="1" customWidth="1"/>
    <col min="133" max="133" width="67" style="4" bestFit="1" customWidth="1"/>
    <col min="134" max="134" width="7.42578125" bestFit="1" customWidth="1"/>
    <col min="135" max="135" width="5.5703125" bestFit="1" customWidth="1"/>
    <col min="137" max="137" width="67" style="4" bestFit="1" customWidth="1"/>
    <col min="138" max="138" width="7.42578125" bestFit="1" customWidth="1"/>
    <col min="139" max="139" width="5.5703125" bestFit="1" customWidth="1"/>
    <col min="141" max="141" width="67" style="4" bestFit="1" customWidth="1"/>
    <col min="142" max="142" width="7.42578125" bestFit="1" customWidth="1"/>
    <col min="143" max="143" width="5.5703125" bestFit="1" customWidth="1"/>
    <col min="145" max="145" width="67" style="4" bestFit="1" customWidth="1"/>
    <col min="146" max="146" width="7.42578125" bestFit="1" customWidth="1"/>
    <col min="147" max="147" width="5.5703125" bestFit="1" customWidth="1"/>
    <col min="149" max="149" width="67" style="4" bestFit="1" customWidth="1"/>
    <col min="150" max="150" width="7.42578125" bestFit="1" customWidth="1"/>
    <col min="151" max="151" width="5.5703125" bestFit="1" customWidth="1"/>
    <col min="153" max="153" width="67" style="4" bestFit="1" customWidth="1"/>
    <col min="154" max="154" width="7.42578125" bestFit="1" customWidth="1"/>
    <col min="155" max="155" width="5.5703125" bestFit="1" customWidth="1"/>
    <col min="157" max="157" width="67" style="4" bestFit="1" customWidth="1"/>
    <col min="158" max="158" width="7.42578125" bestFit="1" customWidth="1"/>
    <col min="159" max="159" width="5.5703125" bestFit="1" customWidth="1"/>
    <col min="161" max="161" width="67" style="4" bestFit="1" customWidth="1"/>
    <col min="162" max="162" width="7.42578125" bestFit="1" customWidth="1"/>
    <col min="163" max="163" width="5.5703125" bestFit="1" customWidth="1"/>
    <col min="165" max="165" width="67" style="4" bestFit="1" customWidth="1"/>
    <col min="166" max="166" width="7.42578125" bestFit="1" customWidth="1"/>
    <col min="167" max="167" width="5.5703125" bestFit="1" customWidth="1"/>
    <col min="169" max="169" width="67" style="4" bestFit="1" customWidth="1"/>
    <col min="170" max="170" width="7.42578125" bestFit="1" customWidth="1"/>
    <col min="171" max="171" width="5.5703125" bestFit="1" customWidth="1"/>
    <col min="173" max="173" width="67" style="4" bestFit="1" customWidth="1"/>
    <col min="174" max="174" width="7.42578125" bestFit="1" customWidth="1"/>
    <col min="175" max="175" width="5.5703125" bestFit="1" customWidth="1"/>
    <col min="177" max="177" width="67" style="4" bestFit="1" customWidth="1"/>
    <col min="178" max="178" width="7.42578125" bestFit="1" customWidth="1"/>
    <col min="179" max="179" width="5.5703125" bestFit="1" customWidth="1"/>
    <col min="181" max="181" width="67" style="4" bestFit="1" customWidth="1"/>
    <col min="182" max="182" width="7.42578125" bestFit="1" customWidth="1"/>
    <col min="183" max="183" width="5.5703125" bestFit="1" customWidth="1"/>
    <col min="185" max="185" width="67" style="4" bestFit="1" customWidth="1"/>
    <col min="186" max="186" width="7.42578125" bestFit="1" customWidth="1"/>
    <col min="187" max="187" width="5.5703125" bestFit="1" customWidth="1"/>
    <col min="189" max="189" width="67" style="4" bestFit="1" customWidth="1"/>
    <col min="190" max="190" width="7.42578125" bestFit="1" customWidth="1"/>
    <col min="191" max="191" width="5.5703125" bestFit="1" customWidth="1"/>
    <col min="193" max="193" width="67" style="4" bestFit="1" customWidth="1"/>
    <col min="194" max="194" width="7.42578125" bestFit="1" customWidth="1"/>
    <col min="195" max="195" width="5.5703125" bestFit="1" customWidth="1"/>
    <col min="196" max="196" width="67" style="4" bestFit="1" customWidth="1"/>
    <col min="197" max="197" width="7.42578125" bestFit="1" customWidth="1"/>
    <col min="198" max="198" width="5.5703125" bestFit="1" customWidth="1"/>
    <col min="200" max="200" width="67" style="4" bestFit="1" customWidth="1"/>
    <col min="201" max="201" width="7.42578125" bestFit="1" customWidth="1"/>
    <col min="202" max="202" width="5.5703125" bestFit="1" customWidth="1"/>
    <col min="204" max="204" width="67" style="4" bestFit="1" customWidth="1"/>
    <col min="205" max="205" width="7.42578125" bestFit="1" customWidth="1"/>
    <col min="206" max="206" width="5.5703125" bestFit="1" customWidth="1"/>
    <col min="208" max="208" width="67" style="4" bestFit="1" customWidth="1"/>
    <col min="209" max="209" width="7.42578125" bestFit="1" customWidth="1"/>
    <col min="210" max="210" width="5.5703125" bestFit="1" customWidth="1"/>
    <col min="212" max="212" width="67" style="4" bestFit="1" customWidth="1"/>
    <col min="213" max="213" width="7.42578125" bestFit="1" customWidth="1"/>
    <col min="214" max="214" width="5.5703125" bestFit="1" customWidth="1"/>
    <col min="216" max="216" width="67" style="4" bestFit="1" customWidth="1"/>
    <col min="217" max="217" width="7.42578125" bestFit="1" customWidth="1"/>
    <col min="218" max="218" width="5.5703125" bestFit="1" customWidth="1"/>
    <col min="220" max="220" width="67" style="4" bestFit="1" customWidth="1"/>
    <col min="221" max="221" width="7.42578125" bestFit="1" customWidth="1"/>
    <col min="222" max="222" width="5.5703125" bestFit="1" customWidth="1"/>
    <col min="224" max="224" width="67" style="4" bestFit="1" customWidth="1"/>
    <col min="225" max="225" width="7.42578125" bestFit="1" customWidth="1"/>
    <col min="226" max="226" width="5.5703125" bestFit="1" customWidth="1"/>
    <col min="228" max="228" width="67" style="4" bestFit="1" customWidth="1"/>
    <col min="229" max="229" width="7.42578125" bestFit="1" customWidth="1"/>
    <col min="230" max="230" width="5.5703125" bestFit="1" customWidth="1"/>
    <col min="232" max="232" width="67" style="4" bestFit="1" customWidth="1"/>
    <col min="233" max="233" width="7.42578125" bestFit="1" customWidth="1"/>
    <col min="234" max="234" width="5.5703125" bestFit="1" customWidth="1"/>
    <col min="236" max="236" width="67" style="4" bestFit="1" customWidth="1"/>
    <col min="237" max="237" width="7.42578125" bestFit="1" customWidth="1"/>
    <col min="238" max="238" width="5.5703125" bestFit="1" customWidth="1"/>
    <col min="240" max="240" width="67" style="4" bestFit="1" customWidth="1"/>
    <col min="241" max="241" width="7.42578125" bestFit="1" customWidth="1"/>
    <col min="242" max="242" width="5.5703125" bestFit="1" customWidth="1"/>
    <col min="244" max="244" width="67" style="4" bestFit="1" customWidth="1"/>
    <col min="245" max="245" width="7.42578125" bestFit="1" customWidth="1"/>
    <col min="246" max="246" width="5.5703125" bestFit="1" customWidth="1"/>
    <col min="248" max="248" width="67" style="4" bestFit="1" customWidth="1"/>
    <col min="249" max="249" width="7.42578125" bestFit="1" customWidth="1"/>
    <col min="250" max="250" width="5.5703125" bestFit="1" customWidth="1"/>
  </cols>
  <sheetData>
    <row r="4" spans="3:248" ht="13.5" thickBot="1">
      <c r="F4" s="1"/>
    </row>
    <row r="5" spans="3:248" ht="13.5" thickBot="1">
      <c r="D5" s="5" t="s">
        <v>51</v>
      </c>
      <c r="F5" s="2"/>
      <c r="I5" s="6" t="s">
        <v>43</v>
      </c>
      <c r="J5" s="7"/>
      <c r="K5" s="7"/>
      <c r="M5" s="6" t="s">
        <v>43</v>
      </c>
      <c r="N5" s="7"/>
      <c r="O5" s="7"/>
      <c r="Q5" s="6" t="s">
        <v>43</v>
      </c>
      <c r="R5" s="7"/>
      <c r="S5" s="7"/>
      <c r="U5" s="6" t="s">
        <v>43</v>
      </c>
      <c r="V5" s="7"/>
      <c r="W5" s="7"/>
      <c r="Y5" s="6" t="s">
        <v>43</v>
      </c>
      <c r="Z5" s="7"/>
      <c r="AA5" s="7"/>
      <c r="AC5" s="6" t="s">
        <v>43</v>
      </c>
      <c r="AD5" s="7"/>
      <c r="AE5" s="7"/>
      <c r="AG5" s="6" t="s">
        <v>43</v>
      </c>
      <c r="AH5" s="7"/>
      <c r="AI5" s="7"/>
      <c r="AK5" s="6" t="s">
        <v>43</v>
      </c>
      <c r="AL5" s="7"/>
      <c r="AM5" s="7"/>
      <c r="AO5" s="6" t="s">
        <v>43</v>
      </c>
      <c r="AP5" s="7"/>
      <c r="AQ5" s="7"/>
      <c r="AS5" s="6" t="s">
        <v>43</v>
      </c>
      <c r="AT5" s="7"/>
      <c r="AU5" s="7"/>
      <c r="AW5" s="6" t="s">
        <v>43</v>
      </c>
      <c r="AX5" s="7"/>
      <c r="AY5" s="7"/>
      <c r="BA5" s="6" t="s">
        <v>43</v>
      </c>
      <c r="BB5" s="7"/>
      <c r="BC5" s="7"/>
      <c r="BE5" s="6" t="s">
        <v>43</v>
      </c>
      <c r="BF5" s="7"/>
      <c r="BG5" s="7"/>
      <c r="BI5" s="6" t="s">
        <v>43</v>
      </c>
      <c r="BJ5" s="7"/>
      <c r="BK5" s="7"/>
      <c r="BM5" s="6" t="s">
        <v>43</v>
      </c>
      <c r="BN5" s="7"/>
      <c r="BO5" s="7"/>
      <c r="BQ5" s="6" t="s">
        <v>43</v>
      </c>
      <c r="BR5" s="7"/>
      <c r="BS5" s="7"/>
      <c r="BU5" s="6" t="s">
        <v>43</v>
      </c>
      <c r="BV5" s="7"/>
      <c r="BW5" s="7"/>
      <c r="BY5" s="6" t="s">
        <v>43</v>
      </c>
      <c r="BZ5" s="7"/>
      <c r="CA5" s="7"/>
      <c r="CC5" s="6" t="s">
        <v>43</v>
      </c>
      <c r="CD5" s="7"/>
      <c r="CE5" s="7"/>
      <c r="CG5" s="6" t="s">
        <v>43</v>
      </c>
      <c r="CH5" s="7"/>
      <c r="CI5" s="7"/>
      <c r="CK5" s="6" t="s">
        <v>43</v>
      </c>
      <c r="CL5" s="7"/>
      <c r="CM5" s="7"/>
      <c r="CO5" s="6" t="s">
        <v>43</v>
      </c>
      <c r="CP5" s="7"/>
      <c r="CQ5" s="7"/>
      <c r="CS5" s="6" t="s">
        <v>43</v>
      </c>
      <c r="CT5" s="7"/>
      <c r="CU5" s="7"/>
      <c r="CW5" s="6" t="s">
        <v>43</v>
      </c>
      <c r="CX5" s="7"/>
      <c r="CY5" s="7"/>
      <c r="DA5" s="6" t="s">
        <v>43</v>
      </c>
      <c r="DB5" s="7"/>
      <c r="DC5" s="7"/>
      <c r="DE5" s="6" t="s">
        <v>43</v>
      </c>
      <c r="DF5" s="7"/>
      <c r="DG5" s="7"/>
      <c r="DI5" s="6" t="s">
        <v>43</v>
      </c>
      <c r="DJ5" s="7"/>
      <c r="DK5" s="7"/>
      <c r="DM5" s="6" t="s">
        <v>43</v>
      </c>
      <c r="DN5" s="7"/>
      <c r="DO5" s="7"/>
      <c r="DQ5" s="6" t="s">
        <v>43</v>
      </c>
      <c r="DR5" s="7"/>
      <c r="DS5" s="7"/>
      <c r="DU5" s="6" t="s">
        <v>43</v>
      </c>
      <c r="DV5" s="7"/>
      <c r="DW5" s="7"/>
      <c r="DY5" s="6" t="s">
        <v>43</v>
      </c>
      <c r="DZ5" s="7"/>
      <c r="EA5" s="7"/>
      <c r="EC5" s="6" t="s">
        <v>43</v>
      </c>
      <c r="ED5" s="7"/>
      <c r="EE5" s="7"/>
      <c r="EG5" s="6" t="s">
        <v>43</v>
      </c>
      <c r="EH5" s="7"/>
      <c r="EI5" s="7"/>
      <c r="EK5" s="6" t="s">
        <v>43</v>
      </c>
      <c r="EL5" s="7"/>
      <c r="EM5" s="7"/>
      <c r="EO5" s="6" t="s">
        <v>43</v>
      </c>
      <c r="EP5" s="7"/>
      <c r="EQ5" s="7"/>
      <c r="ES5" s="6" t="s">
        <v>43</v>
      </c>
      <c r="ET5" s="7"/>
      <c r="EU5" s="7"/>
      <c r="EW5" s="6" t="s">
        <v>43</v>
      </c>
      <c r="EX5" s="7"/>
      <c r="EY5" s="7"/>
      <c r="FA5" s="6" t="s">
        <v>43</v>
      </c>
      <c r="FB5" s="7"/>
      <c r="FC5" s="7"/>
      <c r="FE5" s="6" t="s">
        <v>43</v>
      </c>
      <c r="FF5" s="7"/>
      <c r="FG5" s="7"/>
      <c r="FI5" s="6" t="s">
        <v>43</v>
      </c>
      <c r="FJ5" s="7"/>
      <c r="FK5" s="7"/>
      <c r="FM5" s="6" t="s">
        <v>43</v>
      </c>
      <c r="FN5" s="7"/>
      <c r="FO5" s="7"/>
      <c r="FQ5" s="6" t="s">
        <v>43</v>
      </c>
      <c r="FR5" s="7"/>
      <c r="FS5" s="7"/>
      <c r="FU5" s="6" t="s">
        <v>43</v>
      </c>
      <c r="FV5" s="7"/>
      <c r="FW5" s="7"/>
      <c r="FY5" s="6" t="s">
        <v>43</v>
      </c>
      <c r="FZ5" s="7"/>
      <c r="GA5" s="7"/>
      <c r="GC5" s="6" t="s">
        <v>43</v>
      </c>
      <c r="GD5" s="7"/>
      <c r="GE5" s="7"/>
      <c r="GG5" s="6" t="s">
        <v>43</v>
      </c>
      <c r="GH5" s="7"/>
      <c r="GI5" s="7"/>
      <c r="GK5" s="6" t="s">
        <v>43</v>
      </c>
      <c r="GL5" s="7"/>
      <c r="GM5" s="7"/>
      <c r="GN5"/>
      <c r="GR5"/>
      <c r="GV5"/>
      <c r="GZ5"/>
      <c r="HD5"/>
      <c r="HH5"/>
      <c r="HL5"/>
      <c r="HP5"/>
      <c r="HT5"/>
      <c r="HX5"/>
      <c r="IB5"/>
      <c r="IF5"/>
      <c r="IJ5"/>
      <c r="IN5"/>
    </row>
    <row r="6" spans="3:248" s="8" customFormat="1" ht="13.5" thickBot="1">
      <c r="C6">
        <v>1</v>
      </c>
      <c r="D6" s="8">
        <v>1</v>
      </c>
      <c r="E6" s="8" t="s">
        <v>44</v>
      </c>
      <c r="F6" s="3" t="s">
        <v>45</v>
      </c>
      <c r="I6" s="9" t="s">
        <v>45</v>
      </c>
      <c r="J6" s="10" t="s">
        <v>27</v>
      </c>
      <c r="K6" s="10" t="s">
        <v>28</v>
      </c>
      <c r="M6" s="9" t="s">
        <v>46</v>
      </c>
      <c r="N6" s="10" t="s">
        <v>27</v>
      </c>
      <c r="O6" s="10" t="s">
        <v>28</v>
      </c>
      <c r="Q6" s="9" t="s">
        <v>47</v>
      </c>
      <c r="R6" s="10" t="s">
        <v>27</v>
      </c>
      <c r="S6" s="10" t="s">
        <v>28</v>
      </c>
      <c r="U6" s="9" t="s">
        <v>48</v>
      </c>
      <c r="V6" s="10" t="s">
        <v>27</v>
      </c>
      <c r="W6" s="10" t="s">
        <v>28</v>
      </c>
      <c r="Y6" s="9" t="s">
        <v>49</v>
      </c>
      <c r="Z6" s="10" t="s">
        <v>27</v>
      </c>
      <c r="AA6" s="10" t="s">
        <v>28</v>
      </c>
      <c r="AC6" s="9" t="s">
        <v>26</v>
      </c>
      <c r="AD6" s="10" t="s">
        <v>27</v>
      </c>
      <c r="AE6" s="10" t="s">
        <v>28</v>
      </c>
      <c r="AG6" s="9" t="s">
        <v>32</v>
      </c>
      <c r="AH6" s="10" t="s">
        <v>27</v>
      </c>
      <c r="AI6" s="10" t="s">
        <v>28</v>
      </c>
      <c r="AK6" s="9" t="s">
        <v>33</v>
      </c>
      <c r="AL6" s="10" t="s">
        <v>27</v>
      </c>
      <c r="AM6" s="10" t="s">
        <v>28</v>
      </c>
      <c r="AO6" s="9" t="s">
        <v>34</v>
      </c>
      <c r="AP6" s="10" t="s">
        <v>27</v>
      </c>
      <c r="AQ6" s="10" t="s">
        <v>28</v>
      </c>
      <c r="AS6" s="9" t="s">
        <v>35</v>
      </c>
      <c r="AT6" s="10" t="s">
        <v>27</v>
      </c>
      <c r="AU6" s="10" t="s">
        <v>28</v>
      </c>
      <c r="AW6" s="9" t="s">
        <v>36</v>
      </c>
      <c r="AX6" s="10" t="s">
        <v>27</v>
      </c>
      <c r="AY6" s="10" t="s">
        <v>28</v>
      </c>
      <c r="BA6" s="9" t="s">
        <v>37</v>
      </c>
      <c r="BB6" s="10" t="s">
        <v>27</v>
      </c>
      <c r="BC6" s="10" t="s">
        <v>28</v>
      </c>
      <c r="BE6" s="9" t="s">
        <v>23</v>
      </c>
      <c r="BF6" s="10" t="s">
        <v>27</v>
      </c>
      <c r="BG6" s="10" t="s">
        <v>28</v>
      </c>
      <c r="BI6" s="9" t="s">
        <v>0</v>
      </c>
      <c r="BJ6" s="10" t="s">
        <v>27</v>
      </c>
      <c r="BK6" s="10" t="s">
        <v>28</v>
      </c>
      <c r="BM6" s="9" t="s">
        <v>1</v>
      </c>
      <c r="BN6" s="10" t="s">
        <v>27</v>
      </c>
      <c r="BO6" s="10" t="s">
        <v>28</v>
      </c>
      <c r="BQ6" s="9" t="s">
        <v>2</v>
      </c>
      <c r="BR6" s="10" t="s">
        <v>27</v>
      </c>
      <c r="BS6" s="10" t="s">
        <v>28</v>
      </c>
      <c r="BU6" s="9" t="s">
        <v>3</v>
      </c>
      <c r="BV6" s="10" t="s">
        <v>27</v>
      </c>
      <c r="BW6" s="10" t="s">
        <v>28</v>
      </c>
      <c r="BY6" s="9" t="s">
        <v>4</v>
      </c>
      <c r="BZ6" s="10" t="s">
        <v>27</v>
      </c>
      <c r="CA6" s="10" t="s">
        <v>28</v>
      </c>
      <c r="CC6" s="9" t="s">
        <v>5</v>
      </c>
      <c r="CD6" s="10" t="s">
        <v>27</v>
      </c>
      <c r="CE6" s="10" t="s">
        <v>28</v>
      </c>
      <c r="CG6" s="9" t="s">
        <v>6</v>
      </c>
      <c r="CH6" s="10" t="s">
        <v>27</v>
      </c>
      <c r="CI6" s="10" t="s">
        <v>28</v>
      </c>
      <c r="CK6" s="9" t="s">
        <v>7</v>
      </c>
      <c r="CL6" s="10" t="s">
        <v>27</v>
      </c>
      <c r="CM6" s="10" t="s">
        <v>28</v>
      </c>
      <c r="CO6" s="9" t="s">
        <v>8</v>
      </c>
      <c r="CP6" s="10" t="s">
        <v>27</v>
      </c>
      <c r="CQ6" s="10" t="s">
        <v>28</v>
      </c>
      <c r="CS6" s="9" t="s">
        <v>11</v>
      </c>
      <c r="CT6" s="10" t="s">
        <v>27</v>
      </c>
      <c r="CU6" s="10" t="s">
        <v>28</v>
      </c>
      <c r="CW6" s="9" t="s">
        <v>12</v>
      </c>
      <c r="CX6" s="10" t="s">
        <v>27</v>
      </c>
      <c r="CY6" s="10" t="s">
        <v>28</v>
      </c>
      <c r="DA6" s="9" t="s">
        <v>13</v>
      </c>
      <c r="DB6" s="10" t="s">
        <v>27</v>
      </c>
      <c r="DC6" s="10" t="s">
        <v>28</v>
      </c>
      <c r="DE6" s="9" t="s">
        <v>14</v>
      </c>
      <c r="DF6" s="10" t="s">
        <v>27</v>
      </c>
      <c r="DG6" s="10" t="s">
        <v>28</v>
      </c>
      <c r="DI6" s="9" t="s">
        <v>38</v>
      </c>
      <c r="DJ6" s="10" t="s">
        <v>27</v>
      </c>
      <c r="DK6" s="10" t="s">
        <v>28</v>
      </c>
      <c r="DM6" s="9" t="s">
        <v>39</v>
      </c>
      <c r="DN6" s="10" t="s">
        <v>27</v>
      </c>
      <c r="DO6" s="10" t="s">
        <v>28</v>
      </c>
      <c r="DQ6" s="9" t="s">
        <v>40</v>
      </c>
      <c r="DR6" s="10" t="s">
        <v>27</v>
      </c>
      <c r="DS6" s="10" t="s">
        <v>28</v>
      </c>
      <c r="DU6" s="9" t="s">
        <v>41</v>
      </c>
      <c r="DV6" s="10" t="s">
        <v>27</v>
      </c>
      <c r="DW6" s="10" t="s">
        <v>28</v>
      </c>
      <c r="DY6" s="9" t="s">
        <v>42</v>
      </c>
      <c r="DZ6" s="10" t="s">
        <v>27</v>
      </c>
      <c r="EA6" s="10" t="s">
        <v>28</v>
      </c>
      <c r="EC6" s="9" t="s">
        <v>52</v>
      </c>
      <c r="ED6" s="10" t="s">
        <v>27</v>
      </c>
      <c r="EE6" s="10" t="s">
        <v>28</v>
      </c>
      <c r="EG6" s="9" t="s">
        <v>53</v>
      </c>
      <c r="EH6" s="10" t="s">
        <v>27</v>
      </c>
      <c r="EI6" s="10" t="s">
        <v>28</v>
      </c>
      <c r="EK6" s="9" t="s">
        <v>54</v>
      </c>
      <c r="EL6" s="10" t="s">
        <v>27</v>
      </c>
      <c r="EM6" s="10" t="s">
        <v>28</v>
      </c>
      <c r="EO6" s="9" t="s">
        <v>55</v>
      </c>
      <c r="EP6" s="10" t="s">
        <v>27</v>
      </c>
      <c r="EQ6" s="10" t="s">
        <v>28</v>
      </c>
      <c r="ES6" s="9" t="s">
        <v>56</v>
      </c>
      <c r="ET6" s="10" t="s">
        <v>27</v>
      </c>
      <c r="EU6" s="10" t="s">
        <v>28</v>
      </c>
      <c r="EW6" s="9" t="s">
        <v>57</v>
      </c>
      <c r="EX6" s="10" t="s">
        <v>27</v>
      </c>
      <c r="EY6" s="10" t="s">
        <v>28</v>
      </c>
      <c r="FA6" s="9" t="s">
        <v>58</v>
      </c>
      <c r="FB6" s="10" t="s">
        <v>27</v>
      </c>
      <c r="FC6" s="10" t="s">
        <v>28</v>
      </c>
      <c r="FE6" s="9" t="s">
        <v>59</v>
      </c>
      <c r="FF6" s="10" t="s">
        <v>27</v>
      </c>
      <c r="FG6" s="10" t="s">
        <v>28</v>
      </c>
      <c r="FI6" s="9" t="s">
        <v>60</v>
      </c>
      <c r="FJ6" s="10" t="s">
        <v>27</v>
      </c>
      <c r="FK6" s="10" t="s">
        <v>28</v>
      </c>
      <c r="FM6" s="9" t="s">
        <v>74</v>
      </c>
      <c r="FN6" s="10" t="s">
        <v>27</v>
      </c>
      <c r="FO6" s="10" t="s">
        <v>28</v>
      </c>
      <c r="FQ6" s="9" t="s">
        <v>75</v>
      </c>
      <c r="FR6" s="10" t="s">
        <v>27</v>
      </c>
      <c r="FS6" s="10" t="s">
        <v>28</v>
      </c>
      <c r="FU6" s="9" t="s">
        <v>76</v>
      </c>
      <c r="FV6" s="10" t="s">
        <v>27</v>
      </c>
      <c r="FW6" s="10" t="s">
        <v>28</v>
      </c>
      <c r="FY6" s="9" t="s">
        <v>77</v>
      </c>
      <c r="FZ6" s="10" t="s">
        <v>27</v>
      </c>
      <c r="GA6" s="10" t="s">
        <v>28</v>
      </c>
      <c r="GC6" s="9" t="s">
        <v>98</v>
      </c>
      <c r="GD6" s="10" t="s">
        <v>27</v>
      </c>
      <c r="GE6" s="10" t="s">
        <v>28</v>
      </c>
      <c r="GG6" s="9" t="s">
        <v>99</v>
      </c>
      <c r="GH6" s="10" t="s">
        <v>27</v>
      </c>
      <c r="GI6" s="10" t="s">
        <v>28</v>
      </c>
      <c r="GK6" s="9" t="s">
        <v>100</v>
      </c>
      <c r="GL6" s="10" t="s">
        <v>27</v>
      </c>
      <c r="GM6" s="10" t="s">
        <v>28</v>
      </c>
    </row>
    <row r="7" spans="3:248" ht="13.5" thickBot="1">
      <c r="C7">
        <v>2</v>
      </c>
      <c r="D7" s="8">
        <v>2</v>
      </c>
      <c r="E7" s="8" t="s">
        <v>44</v>
      </c>
      <c r="F7" s="3" t="s">
        <v>46</v>
      </c>
      <c r="I7" s="11"/>
      <c r="J7" s="7"/>
      <c r="K7" s="7"/>
      <c r="M7" s="11"/>
      <c r="N7" s="7"/>
      <c r="O7" s="7"/>
      <c r="Q7" s="11"/>
      <c r="R7" s="7"/>
      <c r="S7" s="7"/>
      <c r="U7" s="11"/>
      <c r="V7" s="7"/>
      <c r="W7" s="7"/>
      <c r="Y7" s="11"/>
      <c r="Z7" s="7"/>
      <c r="AA7" s="7"/>
      <c r="AC7" s="11"/>
      <c r="AD7" s="7"/>
      <c r="AE7" s="7"/>
      <c r="AG7" s="11"/>
      <c r="AH7" s="7"/>
      <c r="AI7" s="7"/>
      <c r="AK7" s="11"/>
      <c r="AL7" s="7"/>
      <c r="AM7" s="7"/>
      <c r="AO7" s="11"/>
      <c r="AP7" s="7"/>
      <c r="AQ7" s="7"/>
      <c r="AS7" s="11"/>
      <c r="AT7" s="7"/>
      <c r="AU7" s="7"/>
      <c r="AW7" s="11"/>
      <c r="AX7" s="7"/>
      <c r="AY7" s="7"/>
      <c r="BA7" s="11"/>
      <c r="BB7" s="7"/>
      <c r="BC7" s="7"/>
      <c r="BE7" s="11"/>
      <c r="BF7" s="7"/>
      <c r="BG7" s="7"/>
      <c r="BI7" s="11"/>
      <c r="BJ7" s="7"/>
      <c r="BK7" s="7"/>
      <c r="BM7" s="11"/>
      <c r="BN7" s="7"/>
      <c r="BO7" s="7"/>
      <c r="BQ7" s="11"/>
      <c r="BR7" s="7"/>
      <c r="BS7" s="7"/>
      <c r="BU7" s="11"/>
      <c r="BV7" s="7"/>
      <c r="BW7" s="7"/>
      <c r="BY7" s="11"/>
      <c r="BZ7" s="7"/>
      <c r="CA7" s="7"/>
      <c r="CC7" s="11"/>
      <c r="CD7" s="7"/>
      <c r="CE7" s="7"/>
      <c r="CG7" s="11"/>
      <c r="CH7" s="7"/>
      <c r="CI7" s="7"/>
      <c r="CK7" s="11"/>
      <c r="CL7" s="7"/>
      <c r="CM7" s="7"/>
      <c r="CO7" s="11"/>
      <c r="CP7" s="7"/>
      <c r="CQ7" s="7"/>
      <c r="CS7" s="11"/>
      <c r="CT7" s="7"/>
      <c r="CU7" s="7"/>
      <c r="CW7" s="11"/>
      <c r="CX7" s="7"/>
      <c r="CY7" s="7"/>
      <c r="DA7" s="11"/>
      <c r="DB7" s="7"/>
      <c r="DC7" s="7"/>
      <c r="DE7" s="11"/>
      <c r="DF7" s="7"/>
      <c r="DG7" s="7"/>
      <c r="DI7" s="11"/>
      <c r="DJ7" s="7"/>
      <c r="DK7" s="7"/>
      <c r="DM7" s="11"/>
      <c r="DN7" s="7"/>
      <c r="DO7" s="7"/>
      <c r="DQ7" s="11"/>
      <c r="DR7" s="7"/>
      <c r="DS7" s="7"/>
      <c r="DU7" s="11"/>
      <c r="DV7" s="7"/>
      <c r="DW7" s="7"/>
      <c r="DY7" s="11"/>
      <c r="DZ7" s="7"/>
      <c r="EA7" s="7"/>
      <c r="EC7" s="11"/>
      <c r="ED7" s="7"/>
      <c r="EE7" s="7"/>
      <c r="EG7" s="11"/>
      <c r="EH7" s="7"/>
      <c r="EI7" s="7"/>
      <c r="EK7" s="11"/>
      <c r="EL7" s="7"/>
      <c r="EM7" s="7"/>
      <c r="EO7" s="11"/>
      <c r="EP7" s="7"/>
      <c r="EQ7" s="7"/>
      <c r="ES7" s="11"/>
      <c r="ET7" s="7"/>
      <c r="EU7" s="7"/>
      <c r="EW7" s="11"/>
      <c r="EX7" s="7"/>
      <c r="EY7" s="7"/>
      <c r="FA7" s="11"/>
      <c r="FB7" s="7"/>
      <c r="FC7" s="7"/>
      <c r="FE7" s="11"/>
      <c r="FF7" s="7"/>
      <c r="FG7" s="7"/>
      <c r="FI7" s="11"/>
      <c r="FJ7" s="7"/>
      <c r="FK7" s="7"/>
      <c r="FM7" s="11"/>
      <c r="FN7" s="7"/>
      <c r="FO7" s="7"/>
      <c r="FQ7" s="11"/>
      <c r="FR7" s="7"/>
      <c r="FS7" s="7"/>
      <c r="FU7" s="11"/>
      <c r="FV7" s="7"/>
      <c r="FW7" s="7"/>
      <c r="FY7" s="11"/>
      <c r="FZ7" s="7"/>
      <c r="GA7" s="7"/>
      <c r="GC7" s="11"/>
      <c r="GD7" s="7"/>
      <c r="GE7" s="7"/>
      <c r="GG7" s="11"/>
      <c r="GH7" s="7"/>
      <c r="GI7" s="7"/>
      <c r="GK7" s="11"/>
      <c r="GL7" s="7"/>
      <c r="GM7" s="7"/>
      <c r="GN7"/>
      <c r="GR7"/>
      <c r="GV7"/>
      <c r="GZ7"/>
      <c r="HD7"/>
      <c r="HH7"/>
      <c r="HL7"/>
      <c r="HP7"/>
      <c r="HT7"/>
      <c r="HX7"/>
      <c r="IB7"/>
      <c r="IF7"/>
      <c r="IJ7"/>
      <c r="IN7"/>
    </row>
    <row r="8" spans="3:248" ht="13.5" thickBot="1">
      <c r="C8">
        <v>3</v>
      </c>
      <c r="D8" s="8">
        <v>3</v>
      </c>
      <c r="E8" s="8" t="s">
        <v>44</v>
      </c>
      <c r="F8" s="3" t="s">
        <v>47</v>
      </c>
      <c r="I8" s="11" t="s">
        <v>101</v>
      </c>
      <c r="J8" s="12">
        <v>1000000</v>
      </c>
      <c r="K8" s="13">
        <v>1</v>
      </c>
      <c r="M8" s="11" t="s">
        <v>101</v>
      </c>
      <c r="N8" s="12">
        <v>1000000</v>
      </c>
      <c r="O8" s="13">
        <v>1</v>
      </c>
      <c r="Q8" s="11" t="s">
        <v>101</v>
      </c>
      <c r="R8" s="12">
        <v>1000000</v>
      </c>
      <c r="S8" s="13">
        <v>1</v>
      </c>
      <c r="U8" s="11" t="s">
        <v>101</v>
      </c>
      <c r="V8" s="12">
        <v>1000000</v>
      </c>
      <c r="W8" s="13">
        <v>1</v>
      </c>
      <c r="Y8" s="11" t="s">
        <v>101</v>
      </c>
      <c r="Z8" s="12">
        <v>1000000</v>
      </c>
      <c r="AA8" s="13">
        <v>1</v>
      </c>
      <c r="AC8" s="11" t="s">
        <v>101</v>
      </c>
      <c r="AD8" s="12">
        <v>1000000</v>
      </c>
      <c r="AE8" s="13">
        <v>1</v>
      </c>
      <c r="AG8" s="11" t="s">
        <v>101</v>
      </c>
      <c r="AH8" s="12">
        <v>1000000</v>
      </c>
      <c r="AI8" s="13">
        <v>1</v>
      </c>
      <c r="AK8" s="11" t="s">
        <v>101</v>
      </c>
      <c r="AL8" s="12">
        <v>1000000</v>
      </c>
      <c r="AM8" s="13">
        <v>1</v>
      </c>
      <c r="AO8" s="11" t="s">
        <v>101</v>
      </c>
      <c r="AP8" s="12">
        <v>1000000</v>
      </c>
      <c r="AQ8" s="14">
        <v>1</v>
      </c>
      <c r="AS8" s="11" t="s">
        <v>101</v>
      </c>
      <c r="AT8" s="12">
        <v>1000000</v>
      </c>
      <c r="AU8" s="13">
        <v>1</v>
      </c>
      <c r="AW8" s="11" t="s">
        <v>101</v>
      </c>
      <c r="AX8" s="12">
        <v>1000000</v>
      </c>
      <c r="AY8" s="13">
        <v>1</v>
      </c>
      <c r="BA8" s="11" t="s">
        <v>101</v>
      </c>
      <c r="BB8" s="12">
        <v>1000000</v>
      </c>
      <c r="BC8" s="13">
        <v>1</v>
      </c>
      <c r="BE8" s="11" t="s">
        <v>101</v>
      </c>
      <c r="BF8" s="12">
        <v>1000000</v>
      </c>
      <c r="BG8" s="13">
        <v>1</v>
      </c>
      <c r="BI8" s="11" t="s">
        <v>101</v>
      </c>
      <c r="BJ8" s="12">
        <v>1000000</v>
      </c>
      <c r="BK8" s="13">
        <v>1</v>
      </c>
      <c r="BM8" s="11" t="s">
        <v>101</v>
      </c>
      <c r="BN8" s="12">
        <v>1000000</v>
      </c>
      <c r="BO8" s="13">
        <v>1</v>
      </c>
      <c r="BQ8" s="11" t="s">
        <v>101</v>
      </c>
      <c r="BR8" s="12">
        <v>1000000</v>
      </c>
      <c r="BS8" s="13">
        <v>1</v>
      </c>
      <c r="BU8" s="11" t="s">
        <v>101</v>
      </c>
      <c r="BV8" s="12">
        <v>1000000</v>
      </c>
      <c r="BW8" s="13">
        <v>1</v>
      </c>
      <c r="BY8" s="11" t="s">
        <v>101</v>
      </c>
      <c r="BZ8" s="12">
        <v>1000000</v>
      </c>
      <c r="CA8" s="13">
        <v>1</v>
      </c>
      <c r="CC8" s="11" t="s">
        <v>101</v>
      </c>
      <c r="CD8" s="12">
        <v>1000000</v>
      </c>
      <c r="CE8" s="13">
        <v>1</v>
      </c>
      <c r="CG8" s="11" t="s">
        <v>101</v>
      </c>
      <c r="CH8" s="12">
        <v>1000000</v>
      </c>
      <c r="CI8" s="13">
        <v>1</v>
      </c>
      <c r="CK8" s="11" t="s">
        <v>101</v>
      </c>
      <c r="CL8" s="12">
        <v>1000000</v>
      </c>
      <c r="CM8" s="13">
        <v>1</v>
      </c>
      <c r="CO8" s="11" t="s">
        <v>101</v>
      </c>
      <c r="CP8" s="12">
        <v>1000000</v>
      </c>
      <c r="CQ8" s="13">
        <v>1</v>
      </c>
      <c r="CS8" s="11" t="s">
        <v>101</v>
      </c>
      <c r="CT8" s="12">
        <v>1000000</v>
      </c>
      <c r="CU8" s="13">
        <v>1</v>
      </c>
      <c r="CW8" s="11" t="s">
        <v>101</v>
      </c>
      <c r="CX8" s="12">
        <v>1000000</v>
      </c>
      <c r="CY8" s="13">
        <v>1</v>
      </c>
      <c r="DA8" s="11" t="s">
        <v>101</v>
      </c>
      <c r="DB8" s="12">
        <v>1000000</v>
      </c>
      <c r="DC8" s="13">
        <v>1</v>
      </c>
      <c r="DE8" s="11" t="s">
        <v>101</v>
      </c>
      <c r="DF8" s="12">
        <v>1000000</v>
      </c>
      <c r="DG8" s="13">
        <v>1</v>
      </c>
      <c r="DI8" s="11" t="s">
        <v>101</v>
      </c>
      <c r="DJ8" s="12">
        <v>1000000</v>
      </c>
      <c r="DK8" s="13">
        <v>1</v>
      </c>
      <c r="DM8" s="11" t="s">
        <v>101</v>
      </c>
      <c r="DN8" s="12">
        <v>1000000</v>
      </c>
      <c r="DO8" s="13">
        <v>1</v>
      </c>
      <c r="DQ8" s="11" t="s">
        <v>101</v>
      </c>
      <c r="DR8" s="12">
        <v>1000000</v>
      </c>
      <c r="DS8" s="13">
        <v>1</v>
      </c>
      <c r="DU8" s="11" t="s">
        <v>101</v>
      </c>
      <c r="DV8" s="12">
        <v>1000000</v>
      </c>
      <c r="DW8" s="13">
        <v>1</v>
      </c>
      <c r="DY8" s="11" t="s">
        <v>101</v>
      </c>
      <c r="DZ8" s="12">
        <v>1000000</v>
      </c>
      <c r="EA8" s="13">
        <v>1</v>
      </c>
      <c r="EC8" s="11" t="s">
        <v>101</v>
      </c>
      <c r="ED8" s="12">
        <v>1000000</v>
      </c>
      <c r="EE8" s="13">
        <v>1</v>
      </c>
      <c r="EG8" s="11" t="s">
        <v>101</v>
      </c>
      <c r="EH8" s="12">
        <v>1000000</v>
      </c>
      <c r="EI8" s="13">
        <v>1</v>
      </c>
      <c r="EK8" s="11" t="s">
        <v>101</v>
      </c>
      <c r="EL8" s="12">
        <v>1000000</v>
      </c>
      <c r="EM8" s="13">
        <v>1</v>
      </c>
      <c r="EO8" s="11" t="s">
        <v>101</v>
      </c>
      <c r="EP8" s="12">
        <v>1000000</v>
      </c>
      <c r="EQ8" s="13">
        <v>1</v>
      </c>
      <c r="ES8" s="11" t="s">
        <v>101</v>
      </c>
      <c r="ET8" s="12">
        <v>1000000</v>
      </c>
      <c r="EU8" s="13">
        <v>1</v>
      </c>
      <c r="EW8" s="11" t="s">
        <v>101</v>
      </c>
      <c r="EX8" s="12">
        <v>1000000</v>
      </c>
      <c r="EY8" s="13">
        <v>1</v>
      </c>
      <c r="FA8" s="11" t="s">
        <v>101</v>
      </c>
      <c r="FB8" s="12">
        <v>1000000</v>
      </c>
      <c r="FC8" s="13">
        <v>1</v>
      </c>
      <c r="FE8" s="11" t="s">
        <v>101</v>
      </c>
      <c r="FF8" s="12">
        <v>1000000</v>
      </c>
      <c r="FG8" s="13">
        <v>1</v>
      </c>
      <c r="FI8" s="11" t="s">
        <v>101</v>
      </c>
      <c r="FJ8" s="12">
        <v>1000000</v>
      </c>
      <c r="FK8" s="13">
        <v>1</v>
      </c>
      <c r="FM8" s="11" t="s">
        <v>101</v>
      </c>
      <c r="FN8" s="12">
        <v>1000000</v>
      </c>
      <c r="FO8" s="13">
        <v>1</v>
      </c>
      <c r="FQ8" s="11" t="s">
        <v>101</v>
      </c>
      <c r="FR8" s="12">
        <v>1000000</v>
      </c>
      <c r="FS8" s="13">
        <v>1</v>
      </c>
      <c r="FU8" s="11" t="s">
        <v>101</v>
      </c>
      <c r="FV8" s="12">
        <v>1000000</v>
      </c>
      <c r="FW8" s="13">
        <v>1</v>
      </c>
      <c r="FY8" s="11" t="s">
        <v>101</v>
      </c>
      <c r="FZ8" s="12">
        <v>1000000</v>
      </c>
      <c r="GA8" s="13">
        <v>1</v>
      </c>
      <c r="GC8" s="11" t="s">
        <v>101</v>
      </c>
      <c r="GD8" s="12">
        <v>1000000</v>
      </c>
      <c r="GE8" s="13">
        <v>1</v>
      </c>
      <c r="GG8" s="11" t="s">
        <v>101</v>
      </c>
      <c r="GH8" s="12">
        <v>1000000</v>
      </c>
      <c r="GI8" s="13">
        <v>1</v>
      </c>
      <c r="GK8" s="11" t="s">
        <v>101</v>
      </c>
      <c r="GL8" s="12">
        <v>1000000</v>
      </c>
      <c r="GM8" s="13">
        <v>1</v>
      </c>
      <c r="GN8"/>
      <c r="GR8"/>
      <c r="GV8"/>
      <c r="GZ8"/>
      <c r="HD8"/>
      <c r="HH8"/>
      <c r="HL8"/>
      <c r="HP8"/>
      <c r="HT8"/>
      <c r="HX8"/>
      <c r="IB8"/>
      <c r="IF8"/>
      <c r="IJ8"/>
      <c r="IN8"/>
    </row>
    <row r="9" spans="3:248" ht="13.5" thickBot="1">
      <c r="C9">
        <v>4</v>
      </c>
      <c r="D9" s="8">
        <v>4</v>
      </c>
      <c r="E9" s="8" t="s">
        <v>44</v>
      </c>
      <c r="F9" s="3" t="s">
        <v>48</v>
      </c>
      <c r="I9" s="11" t="s">
        <v>102</v>
      </c>
      <c r="J9" s="12">
        <v>842124</v>
      </c>
      <c r="K9" s="13">
        <v>0.84199999999999997</v>
      </c>
      <c r="M9" s="11" t="s">
        <v>102</v>
      </c>
      <c r="N9" s="12">
        <v>858109</v>
      </c>
      <c r="O9" s="13">
        <v>0.85799999999999998</v>
      </c>
      <c r="Q9" s="11" t="s">
        <v>102</v>
      </c>
      <c r="R9" s="12">
        <v>838224</v>
      </c>
      <c r="S9" s="13">
        <v>0.83799999999999997</v>
      </c>
      <c r="U9" s="11" t="s">
        <v>102</v>
      </c>
      <c r="V9" s="12">
        <v>757353</v>
      </c>
      <c r="W9" s="13">
        <v>0.75700000000000001</v>
      </c>
      <c r="Y9" s="11" t="s">
        <v>102</v>
      </c>
      <c r="Z9" s="12">
        <v>584079</v>
      </c>
      <c r="AA9" s="13">
        <v>0.58399999999999996</v>
      </c>
      <c r="AC9" s="11" t="s">
        <v>102</v>
      </c>
      <c r="AD9" s="12">
        <v>539842</v>
      </c>
      <c r="AE9" s="13">
        <v>0.54</v>
      </c>
      <c r="AG9" s="11" t="s">
        <v>102</v>
      </c>
      <c r="AH9" s="12">
        <v>622080</v>
      </c>
      <c r="AI9" s="13">
        <v>0.622</v>
      </c>
      <c r="AK9" s="11" t="s">
        <v>102</v>
      </c>
      <c r="AL9" s="12">
        <v>498998</v>
      </c>
      <c r="AM9" s="13">
        <v>0.499</v>
      </c>
      <c r="AO9" s="11" t="s">
        <v>102</v>
      </c>
      <c r="AP9" s="12">
        <v>457618</v>
      </c>
      <c r="AQ9" s="14">
        <v>0.45800000000000002</v>
      </c>
      <c r="AS9" s="11" t="s">
        <v>102</v>
      </c>
      <c r="AT9" s="12">
        <v>671897</v>
      </c>
      <c r="AU9" s="13">
        <v>0.67200000000000004</v>
      </c>
      <c r="AW9" s="11" t="s">
        <v>102</v>
      </c>
      <c r="AX9" s="12">
        <v>731652</v>
      </c>
      <c r="AY9" s="13">
        <v>0.73199999999999998</v>
      </c>
      <c r="BA9" s="11" t="s">
        <v>102</v>
      </c>
      <c r="BB9" s="12">
        <v>437726</v>
      </c>
      <c r="BC9" s="13">
        <v>0.438</v>
      </c>
      <c r="BE9" s="11" t="s">
        <v>102</v>
      </c>
      <c r="BF9" s="12">
        <v>588608</v>
      </c>
      <c r="BG9" s="13">
        <v>0.58899999999999997</v>
      </c>
      <c r="BI9" s="11" t="s">
        <v>102</v>
      </c>
      <c r="BJ9" s="12">
        <v>405253</v>
      </c>
      <c r="BK9" s="13">
        <v>0.40500000000000003</v>
      </c>
      <c r="BM9" s="11" t="s">
        <v>102</v>
      </c>
      <c r="BN9" s="12">
        <v>428987</v>
      </c>
      <c r="BO9" s="13">
        <v>0.42899999999999999</v>
      </c>
      <c r="BQ9" s="11" t="s">
        <v>102</v>
      </c>
      <c r="BR9" s="12">
        <v>875119</v>
      </c>
      <c r="BS9" s="13">
        <v>0.875</v>
      </c>
      <c r="BU9" s="11" t="s">
        <v>102</v>
      </c>
      <c r="BV9" s="12">
        <v>813120</v>
      </c>
      <c r="BW9" s="13">
        <v>0.81299999999999994</v>
      </c>
      <c r="BY9" s="11" t="s">
        <v>102</v>
      </c>
      <c r="BZ9" s="12">
        <v>847921</v>
      </c>
      <c r="CA9" s="13">
        <v>0.84799999999999998</v>
      </c>
      <c r="CC9" s="11" t="s">
        <v>102</v>
      </c>
      <c r="CD9" s="12">
        <v>781491</v>
      </c>
      <c r="CE9" s="13">
        <v>0.78100000000000003</v>
      </c>
      <c r="CG9" s="11" t="s">
        <v>102</v>
      </c>
      <c r="CH9" s="12">
        <v>761718</v>
      </c>
      <c r="CI9" s="13">
        <v>0.76200000000000001</v>
      </c>
      <c r="CK9" s="11" t="s">
        <v>102</v>
      </c>
      <c r="CL9" s="12">
        <v>817641</v>
      </c>
      <c r="CM9" s="13">
        <v>0.81799999999999995</v>
      </c>
      <c r="CO9" s="11" t="s">
        <v>102</v>
      </c>
      <c r="CP9" s="12">
        <v>902072</v>
      </c>
      <c r="CQ9" s="13">
        <v>0.90200000000000002</v>
      </c>
      <c r="CS9" s="11" t="s">
        <v>102</v>
      </c>
      <c r="CT9" s="12">
        <v>836264</v>
      </c>
      <c r="CU9" s="13">
        <v>0.83599999999999997</v>
      </c>
      <c r="CW9" s="11" t="s">
        <v>102</v>
      </c>
      <c r="CX9" s="12">
        <v>839785</v>
      </c>
      <c r="CY9" s="13">
        <v>0.84</v>
      </c>
      <c r="DA9" s="11" t="s">
        <v>102</v>
      </c>
      <c r="DB9" s="12">
        <v>838439</v>
      </c>
      <c r="DC9" s="13">
        <v>0.83799999999999997</v>
      </c>
      <c r="DE9" s="11" t="s">
        <v>102</v>
      </c>
      <c r="DF9" s="12">
        <v>843426</v>
      </c>
      <c r="DG9" s="13">
        <v>0.84299999999999997</v>
      </c>
      <c r="DI9" s="11" t="s">
        <v>102</v>
      </c>
      <c r="DJ9" s="12">
        <v>732158</v>
      </c>
      <c r="DK9" s="13">
        <v>0.73199999999999998</v>
      </c>
      <c r="DM9" s="11" t="s">
        <v>102</v>
      </c>
      <c r="DN9" s="12">
        <v>636208</v>
      </c>
      <c r="DO9" s="13">
        <v>0.63600000000000001</v>
      </c>
      <c r="DQ9" s="11" t="s">
        <v>102</v>
      </c>
      <c r="DR9" s="12">
        <v>896050</v>
      </c>
      <c r="DS9" s="13">
        <v>0.89600000000000002</v>
      </c>
      <c r="DU9" s="11" t="s">
        <v>102</v>
      </c>
      <c r="DV9" s="12">
        <v>761829</v>
      </c>
      <c r="DW9" s="13">
        <v>0.76200000000000001</v>
      </c>
      <c r="DY9" s="11" t="s">
        <v>102</v>
      </c>
      <c r="DZ9" s="12">
        <v>863056</v>
      </c>
      <c r="EA9" s="13">
        <v>0.86299999999999999</v>
      </c>
      <c r="EC9" s="11" t="s">
        <v>102</v>
      </c>
      <c r="ED9" s="12">
        <v>876746</v>
      </c>
      <c r="EE9" s="13">
        <v>0.877</v>
      </c>
      <c r="EG9" s="11" t="s">
        <v>102</v>
      </c>
      <c r="EH9" s="12">
        <v>868730</v>
      </c>
      <c r="EI9" s="13">
        <v>0.86899999999999999</v>
      </c>
      <c r="EK9" s="11" t="s">
        <v>102</v>
      </c>
      <c r="EL9" s="12">
        <v>967197</v>
      </c>
      <c r="EM9" s="13">
        <v>0.96699999999999997</v>
      </c>
      <c r="EO9" s="11" t="s">
        <v>102</v>
      </c>
      <c r="EP9" s="12">
        <v>898081</v>
      </c>
      <c r="EQ9" s="13">
        <v>0.89800000000000002</v>
      </c>
      <c r="ES9" s="11" t="s">
        <v>102</v>
      </c>
      <c r="ET9" s="12">
        <v>939532</v>
      </c>
      <c r="EU9" s="13">
        <v>0.94</v>
      </c>
      <c r="EW9" s="11" t="s">
        <v>102</v>
      </c>
      <c r="EX9" s="12">
        <v>842782</v>
      </c>
      <c r="EY9" s="13">
        <v>0.84299999999999997</v>
      </c>
      <c r="FA9" s="11" t="s">
        <v>102</v>
      </c>
      <c r="FB9" s="12">
        <v>936048</v>
      </c>
      <c r="FC9" s="13">
        <v>0.93600000000000005</v>
      </c>
      <c r="FE9" s="11" t="s">
        <v>102</v>
      </c>
      <c r="FF9" s="12">
        <v>865438</v>
      </c>
      <c r="FG9" s="13">
        <v>0.86499999999999999</v>
      </c>
      <c r="FI9" s="11" t="s">
        <v>102</v>
      </c>
      <c r="FJ9" s="12">
        <v>891204</v>
      </c>
      <c r="FK9" s="13">
        <v>0.89100000000000001</v>
      </c>
      <c r="FM9" s="11" t="s">
        <v>102</v>
      </c>
      <c r="FN9" s="12">
        <v>875434</v>
      </c>
      <c r="FO9" s="13">
        <v>0.875</v>
      </c>
      <c r="FQ9" s="11" t="s">
        <v>102</v>
      </c>
      <c r="FR9" s="12">
        <v>645234</v>
      </c>
      <c r="FS9" s="13">
        <v>0.64500000000000002</v>
      </c>
      <c r="FU9" s="11" t="s">
        <v>102</v>
      </c>
      <c r="FV9" s="12">
        <v>693731</v>
      </c>
      <c r="FW9" s="13">
        <v>0.69399999999999995</v>
      </c>
      <c r="FY9" s="11" t="s">
        <v>102</v>
      </c>
      <c r="FZ9" s="12">
        <v>670811</v>
      </c>
      <c r="GA9" s="13">
        <v>0.67100000000000004</v>
      </c>
      <c r="GC9" s="11" t="s">
        <v>102</v>
      </c>
      <c r="GD9" s="12">
        <v>545758</v>
      </c>
      <c r="GE9" s="13">
        <v>0.54600000000000004</v>
      </c>
      <c r="GG9" s="11" t="s">
        <v>102</v>
      </c>
      <c r="GH9" s="12">
        <v>507771</v>
      </c>
      <c r="GI9" s="13">
        <v>0.50800000000000001</v>
      </c>
      <c r="GK9" s="11" t="s">
        <v>102</v>
      </c>
      <c r="GL9" s="12">
        <v>392262</v>
      </c>
      <c r="GM9" s="13">
        <v>0.39200000000000002</v>
      </c>
      <c r="GN9"/>
      <c r="GR9"/>
      <c r="GV9"/>
      <c r="GZ9"/>
      <c r="HD9"/>
      <c r="HH9"/>
      <c r="HL9"/>
      <c r="HP9"/>
      <c r="HT9"/>
      <c r="HX9"/>
      <c r="IB9"/>
      <c r="IF9"/>
      <c r="IJ9"/>
      <c r="IN9"/>
    </row>
    <row r="10" spans="3:248" ht="13.5" thickBot="1">
      <c r="C10">
        <v>5</v>
      </c>
      <c r="D10" s="8">
        <v>5</v>
      </c>
      <c r="E10" s="8" t="s">
        <v>44</v>
      </c>
      <c r="F10" s="3" t="s">
        <v>49</v>
      </c>
      <c r="I10" s="11" t="s">
        <v>103</v>
      </c>
      <c r="J10" s="12">
        <v>157876</v>
      </c>
      <c r="K10" s="13">
        <v>0.158</v>
      </c>
      <c r="M10" s="11" t="s">
        <v>103</v>
      </c>
      <c r="N10" s="12">
        <v>141891</v>
      </c>
      <c r="O10" s="13">
        <v>0.14199999999999999</v>
      </c>
      <c r="Q10" s="11" t="s">
        <v>103</v>
      </c>
      <c r="R10" s="12">
        <v>161776</v>
      </c>
      <c r="S10" s="13">
        <v>0.16200000000000001</v>
      </c>
      <c r="U10" s="11" t="s">
        <v>103</v>
      </c>
      <c r="V10" s="12">
        <v>242647</v>
      </c>
      <c r="W10" s="13">
        <v>0.24299999999999999</v>
      </c>
      <c r="Y10" s="11" t="s">
        <v>103</v>
      </c>
      <c r="Z10" s="12">
        <v>415921</v>
      </c>
      <c r="AA10" s="13">
        <v>0.41599999999999998</v>
      </c>
      <c r="AC10" s="11" t="s">
        <v>103</v>
      </c>
      <c r="AD10" s="12">
        <v>460158</v>
      </c>
      <c r="AE10" s="13">
        <v>0.46</v>
      </c>
      <c r="AG10" s="11" t="s">
        <v>103</v>
      </c>
      <c r="AH10" s="12">
        <v>377920</v>
      </c>
      <c r="AI10" s="13">
        <v>0.378</v>
      </c>
      <c r="AK10" s="11" t="s">
        <v>103</v>
      </c>
      <c r="AL10" s="12">
        <v>501002</v>
      </c>
      <c r="AM10" s="13">
        <v>0.501</v>
      </c>
      <c r="AO10" s="11" t="s">
        <v>103</v>
      </c>
      <c r="AP10" s="12">
        <v>542382</v>
      </c>
      <c r="AQ10" s="14">
        <v>0.54200000000000004</v>
      </c>
      <c r="AS10" s="11" t="s">
        <v>103</v>
      </c>
      <c r="AT10" s="12">
        <v>328103</v>
      </c>
      <c r="AU10" s="13">
        <v>0.32800000000000001</v>
      </c>
      <c r="AW10" s="11" t="s">
        <v>103</v>
      </c>
      <c r="AX10" s="12">
        <v>268348</v>
      </c>
      <c r="AY10" s="13">
        <v>0.26800000000000002</v>
      </c>
      <c r="BA10" s="11" t="s">
        <v>103</v>
      </c>
      <c r="BB10" s="12">
        <v>562274</v>
      </c>
      <c r="BC10" s="13">
        <v>0.56200000000000006</v>
      </c>
      <c r="BE10" s="11" t="s">
        <v>103</v>
      </c>
      <c r="BF10" s="12">
        <v>411392</v>
      </c>
      <c r="BG10" s="13">
        <v>0.41099999999999998</v>
      </c>
      <c r="BI10" s="11" t="s">
        <v>103</v>
      </c>
      <c r="BJ10" s="12">
        <v>594747</v>
      </c>
      <c r="BK10" s="13">
        <v>0.59499999999999997</v>
      </c>
      <c r="BM10" s="11" t="s">
        <v>103</v>
      </c>
      <c r="BN10" s="12">
        <v>571013</v>
      </c>
      <c r="BO10" s="13">
        <v>0.57099999999999995</v>
      </c>
      <c r="BQ10" s="11" t="s">
        <v>103</v>
      </c>
      <c r="BR10" s="12">
        <v>124881</v>
      </c>
      <c r="BS10" s="13">
        <v>0.125</v>
      </c>
      <c r="BU10" s="11" t="s">
        <v>103</v>
      </c>
      <c r="BV10" s="12">
        <v>186880</v>
      </c>
      <c r="BW10" s="13">
        <v>0.187</v>
      </c>
      <c r="BY10" s="11" t="s">
        <v>103</v>
      </c>
      <c r="BZ10" s="12">
        <v>152079</v>
      </c>
      <c r="CA10" s="13">
        <v>0.152</v>
      </c>
      <c r="CC10" s="11" t="s">
        <v>103</v>
      </c>
      <c r="CD10" s="12">
        <v>218509</v>
      </c>
      <c r="CE10" s="13">
        <v>0.219</v>
      </c>
      <c r="CG10" s="11" t="s">
        <v>103</v>
      </c>
      <c r="CH10" s="12">
        <v>238282</v>
      </c>
      <c r="CI10" s="13">
        <v>0.23799999999999999</v>
      </c>
      <c r="CK10" s="11" t="s">
        <v>103</v>
      </c>
      <c r="CL10" s="12">
        <v>182359</v>
      </c>
      <c r="CM10" s="13">
        <v>0.182</v>
      </c>
      <c r="CO10" s="11" t="s">
        <v>103</v>
      </c>
      <c r="CP10" s="12">
        <v>97928</v>
      </c>
      <c r="CQ10" s="13">
        <v>9.8000000000000004E-2</v>
      </c>
      <c r="CS10" s="11" t="s">
        <v>103</v>
      </c>
      <c r="CT10" s="12">
        <v>163736</v>
      </c>
      <c r="CU10" s="13">
        <v>0.16400000000000001</v>
      </c>
      <c r="CW10" s="11" t="s">
        <v>103</v>
      </c>
      <c r="CX10" s="12">
        <v>160215</v>
      </c>
      <c r="CY10" s="13">
        <v>0.16</v>
      </c>
      <c r="DA10" s="11" t="s">
        <v>103</v>
      </c>
      <c r="DB10" s="12">
        <v>161561</v>
      </c>
      <c r="DC10" s="13">
        <v>0.16200000000000001</v>
      </c>
      <c r="DE10" s="11" t="s">
        <v>103</v>
      </c>
      <c r="DF10" s="12">
        <v>156574</v>
      </c>
      <c r="DG10" s="13">
        <v>0.157</v>
      </c>
      <c r="DI10" s="11" t="s">
        <v>103</v>
      </c>
      <c r="DJ10" s="12">
        <v>267842</v>
      </c>
      <c r="DK10" s="13">
        <v>0.26800000000000002</v>
      </c>
      <c r="DM10" s="11" t="s">
        <v>103</v>
      </c>
      <c r="DN10" s="12">
        <v>363792</v>
      </c>
      <c r="DO10" s="13">
        <v>0.36399999999999999</v>
      </c>
      <c r="DQ10" s="11" t="s">
        <v>103</v>
      </c>
      <c r="DR10" s="12">
        <v>103950</v>
      </c>
      <c r="DS10" s="13">
        <v>0.104</v>
      </c>
      <c r="DU10" s="11" t="s">
        <v>103</v>
      </c>
      <c r="DV10" s="12">
        <v>238171</v>
      </c>
      <c r="DW10" s="13">
        <v>0.23799999999999999</v>
      </c>
      <c r="DY10" s="11" t="s">
        <v>103</v>
      </c>
      <c r="DZ10" s="12">
        <v>136944</v>
      </c>
      <c r="EA10" s="13">
        <v>0.13700000000000001</v>
      </c>
      <c r="EC10" s="11" t="s">
        <v>103</v>
      </c>
      <c r="ED10" s="12">
        <v>123254</v>
      </c>
      <c r="EE10" s="13">
        <v>0.123</v>
      </c>
      <c r="EG10" s="11" t="s">
        <v>103</v>
      </c>
      <c r="EH10" s="12">
        <v>131270</v>
      </c>
      <c r="EI10" s="13">
        <v>0.13100000000000001</v>
      </c>
      <c r="EK10" s="11" t="s">
        <v>103</v>
      </c>
      <c r="EL10" s="12">
        <v>32803</v>
      </c>
      <c r="EM10" s="13">
        <v>3.3000000000000002E-2</v>
      </c>
      <c r="EO10" s="11" t="s">
        <v>103</v>
      </c>
      <c r="EP10" s="12">
        <v>101919</v>
      </c>
      <c r="EQ10" s="13">
        <v>0.10199999999999999</v>
      </c>
      <c r="ES10" s="11" t="s">
        <v>103</v>
      </c>
      <c r="ET10" s="12">
        <v>60468</v>
      </c>
      <c r="EU10" s="13">
        <v>0.06</v>
      </c>
      <c r="EW10" s="11" t="s">
        <v>103</v>
      </c>
      <c r="EX10" s="12">
        <v>157218</v>
      </c>
      <c r="EY10" s="13">
        <v>0.157</v>
      </c>
      <c r="FA10" s="11" t="s">
        <v>103</v>
      </c>
      <c r="FB10" s="12">
        <v>63952</v>
      </c>
      <c r="FC10" s="13">
        <v>6.4000000000000001E-2</v>
      </c>
      <c r="FE10" s="11" t="s">
        <v>103</v>
      </c>
      <c r="FF10" s="12">
        <v>134562</v>
      </c>
      <c r="FG10" s="13">
        <v>0.13500000000000001</v>
      </c>
      <c r="FI10" s="11" t="s">
        <v>103</v>
      </c>
      <c r="FJ10" s="12">
        <v>108796</v>
      </c>
      <c r="FK10" s="13">
        <v>0.109</v>
      </c>
      <c r="FM10" s="11" t="s">
        <v>103</v>
      </c>
      <c r="FN10" s="12">
        <v>124566</v>
      </c>
      <c r="FO10" s="13">
        <v>0.125</v>
      </c>
      <c r="FQ10" s="11" t="s">
        <v>103</v>
      </c>
      <c r="FR10" s="12">
        <v>354766</v>
      </c>
      <c r="FS10" s="13">
        <v>0.35499999999999998</v>
      </c>
      <c r="FU10" s="11" t="s">
        <v>103</v>
      </c>
      <c r="FV10" s="12">
        <v>306269</v>
      </c>
      <c r="FW10" s="13">
        <v>0.30599999999999999</v>
      </c>
      <c r="FY10" s="11" t="s">
        <v>103</v>
      </c>
      <c r="FZ10" s="12">
        <v>329189</v>
      </c>
      <c r="GA10" s="13">
        <v>0.32900000000000001</v>
      </c>
      <c r="GC10" s="11" t="s">
        <v>103</v>
      </c>
      <c r="GD10" s="12">
        <v>454242</v>
      </c>
      <c r="GE10" s="13">
        <v>0.45400000000000001</v>
      </c>
      <c r="GG10" s="11" t="s">
        <v>103</v>
      </c>
      <c r="GH10" s="12">
        <v>492229</v>
      </c>
      <c r="GI10" s="13">
        <v>0.49199999999999999</v>
      </c>
      <c r="GK10" s="11" t="s">
        <v>103</v>
      </c>
      <c r="GL10" s="12">
        <v>607738</v>
      </c>
      <c r="GM10" s="13">
        <v>0.60799999999999998</v>
      </c>
      <c r="GN10"/>
      <c r="GR10"/>
      <c r="GV10"/>
      <c r="GZ10"/>
      <c r="HD10"/>
      <c r="HH10"/>
      <c r="HL10"/>
      <c r="HP10"/>
      <c r="HT10"/>
      <c r="HX10"/>
      <c r="IB10"/>
      <c r="IF10"/>
      <c r="IJ10"/>
      <c r="IN10"/>
    </row>
    <row r="11" spans="3:248" ht="13.5" thickBot="1">
      <c r="C11">
        <v>6</v>
      </c>
      <c r="D11" s="8">
        <v>6</v>
      </c>
      <c r="E11" s="8" t="s">
        <v>44</v>
      </c>
      <c r="F11" s="3" t="s">
        <v>26</v>
      </c>
      <c r="I11" s="11"/>
      <c r="J11" s="7"/>
      <c r="K11" s="7"/>
      <c r="M11" s="11"/>
      <c r="N11" s="7"/>
      <c r="O11" s="7"/>
      <c r="Q11" s="11"/>
      <c r="R11" s="7"/>
      <c r="S11" s="7"/>
      <c r="U11" s="11"/>
      <c r="V11" s="7"/>
      <c r="W11" s="7"/>
      <c r="Y11" s="11"/>
      <c r="Z11" s="7"/>
      <c r="AA11" s="7"/>
      <c r="AC11" s="11"/>
      <c r="AD11" s="7"/>
      <c r="AE11" s="7"/>
      <c r="AG11" s="11"/>
      <c r="AH11" s="7"/>
      <c r="AI11" s="7"/>
      <c r="AK11" s="11"/>
      <c r="AL11" s="7"/>
      <c r="AM11" s="7"/>
      <c r="AO11" s="11"/>
      <c r="AP11" s="7"/>
      <c r="AQ11" s="15"/>
      <c r="AS11" s="11"/>
      <c r="AT11" s="7"/>
      <c r="AU11" s="7"/>
      <c r="AW11" s="11"/>
      <c r="AX11" s="7"/>
      <c r="AY11" s="7"/>
      <c r="BA11" s="11"/>
      <c r="BB11" s="7"/>
      <c r="BC11" s="7"/>
      <c r="BE11" s="11"/>
      <c r="BF11" s="7"/>
      <c r="BG11" s="7"/>
      <c r="BI11" s="11"/>
      <c r="BJ11" s="7"/>
      <c r="BK11" s="7"/>
      <c r="BM11" s="11"/>
      <c r="BN11" s="7"/>
      <c r="BO11" s="7"/>
      <c r="BQ11" s="11"/>
      <c r="BR11" s="7"/>
      <c r="BS11" s="7"/>
      <c r="BU11" s="11"/>
      <c r="BV11" s="7"/>
      <c r="BW11" s="7"/>
      <c r="BY11" s="11"/>
      <c r="BZ11" s="7"/>
      <c r="CA11" s="7"/>
      <c r="CC11" s="11"/>
      <c r="CD11" s="7"/>
      <c r="CE11" s="7"/>
      <c r="CG11" s="11"/>
      <c r="CH11" s="7"/>
      <c r="CI11" s="7"/>
      <c r="CK11" s="11"/>
      <c r="CL11" s="7"/>
      <c r="CM11" s="7"/>
      <c r="CO11" s="11"/>
      <c r="CP11" s="7"/>
      <c r="CQ11" s="7"/>
      <c r="CS11" s="11"/>
      <c r="CT11" s="7"/>
      <c r="CU11" s="7"/>
      <c r="CW11" s="11"/>
      <c r="CX11" s="7"/>
      <c r="CY11" s="7"/>
      <c r="DA11" s="11"/>
      <c r="DB11" s="7"/>
      <c r="DC11" s="7"/>
      <c r="DE11" s="11"/>
      <c r="DF11" s="7"/>
      <c r="DG11" s="7"/>
      <c r="DI11" s="11"/>
      <c r="DJ11" s="7"/>
      <c r="DK11" s="7"/>
      <c r="DM11" s="11"/>
      <c r="DN11" s="7"/>
      <c r="DO11" s="7"/>
      <c r="DQ11" s="11"/>
      <c r="DR11" s="7"/>
      <c r="DS11" s="7"/>
      <c r="DU11" s="11"/>
      <c r="DV11" s="7"/>
      <c r="DW11" s="7"/>
      <c r="DY11" s="11"/>
      <c r="DZ11" s="7"/>
      <c r="EA11" s="7"/>
      <c r="EC11" s="11"/>
      <c r="ED11" s="7"/>
      <c r="EE11" s="7"/>
      <c r="EG11" s="11"/>
      <c r="EH11" s="7"/>
      <c r="EI11" s="7"/>
      <c r="EK11" s="11"/>
      <c r="EL11" s="7"/>
      <c r="EM11" s="7"/>
      <c r="EO11" s="11"/>
      <c r="EP11" s="7"/>
      <c r="EQ11" s="7"/>
      <c r="ES11" s="11"/>
      <c r="ET11" s="7"/>
      <c r="EU11" s="7"/>
      <c r="EW11" s="11"/>
      <c r="EX11" s="7"/>
      <c r="EY11" s="7"/>
      <c r="FA11" s="11"/>
      <c r="FB11" s="7"/>
      <c r="FC11" s="7"/>
      <c r="FE11" s="11"/>
      <c r="FF11" s="7"/>
      <c r="FG11" s="7"/>
      <c r="FI11" s="11"/>
      <c r="FJ11" s="7"/>
      <c r="FK11" s="7"/>
      <c r="FM11" s="11"/>
      <c r="FN11" s="7"/>
      <c r="FO11" s="7"/>
      <c r="FQ11" s="11"/>
      <c r="FR11" s="7"/>
      <c r="FS11" s="7"/>
      <c r="FU11" s="11"/>
      <c r="FV11" s="7"/>
      <c r="FW11" s="7"/>
      <c r="FY11" s="11"/>
      <c r="FZ11" s="7"/>
      <c r="GA11" s="7"/>
      <c r="GC11" s="11"/>
      <c r="GD11" s="7"/>
      <c r="GE11" s="7"/>
      <c r="GG11" s="11"/>
      <c r="GH11" s="7"/>
      <c r="GI11" s="7"/>
      <c r="GK11" s="11"/>
      <c r="GL11" s="7"/>
      <c r="GM11" s="7"/>
      <c r="GN11"/>
      <c r="GR11"/>
      <c r="GV11"/>
      <c r="GZ11"/>
      <c r="HD11"/>
      <c r="HH11"/>
      <c r="HL11"/>
      <c r="HP11"/>
      <c r="HT11"/>
      <c r="HX11"/>
      <c r="IB11"/>
      <c r="IF11"/>
      <c r="IJ11"/>
      <c r="IN11"/>
    </row>
    <row r="12" spans="3:248" s="5" customFormat="1" ht="13.5" thickBot="1">
      <c r="C12">
        <v>7</v>
      </c>
      <c r="D12" s="8">
        <v>7</v>
      </c>
      <c r="E12" s="8" t="s">
        <v>44</v>
      </c>
      <c r="F12" s="3" t="s">
        <v>32</v>
      </c>
      <c r="I12" s="6" t="s">
        <v>104</v>
      </c>
      <c r="J12" s="16"/>
      <c r="K12" s="16"/>
      <c r="M12" s="6" t="s">
        <v>104</v>
      </c>
      <c r="N12" s="16"/>
      <c r="O12" s="16"/>
      <c r="Q12" s="6" t="s">
        <v>104</v>
      </c>
      <c r="R12" s="16"/>
      <c r="S12" s="16"/>
      <c r="U12" s="6" t="s">
        <v>104</v>
      </c>
      <c r="V12" s="16"/>
      <c r="W12" s="16"/>
      <c r="Y12" s="6" t="s">
        <v>104</v>
      </c>
      <c r="Z12" s="16"/>
      <c r="AA12" s="16"/>
      <c r="AC12" s="6" t="s">
        <v>104</v>
      </c>
      <c r="AD12" s="16"/>
      <c r="AE12" s="16"/>
      <c r="AG12" s="6" t="s">
        <v>104</v>
      </c>
      <c r="AH12" s="16"/>
      <c r="AI12" s="16"/>
      <c r="AK12" s="6" t="s">
        <v>104</v>
      </c>
      <c r="AL12" s="16"/>
      <c r="AM12" s="16"/>
      <c r="AO12" s="6" t="s">
        <v>104</v>
      </c>
      <c r="AP12" s="16"/>
      <c r="AQ12" s="17"/>
      <c r="AS12" s="6" t="s">
        <v>104</v>
      </c>
      <c r="AT12" s="16"/>
      <c r="AU12" s="16"/>
      <c r="AW12" s="6" t="s">
        <v>104</v>
      </c>
      <c r="AX12" s="16"/>
      <c r="AY12" s="16"/>
      <c r="BA12" s="6" t="s">
        <v>104</v>
      </c>
      <c r="BB12" s="16"/>
      <c r="BC12" s="16"/>
      <c r="BE12" s="6" t="s">
        <v>104</v>
      </c>
      <c r="BF12" s="16"/>
      <c r="BG12" s="16"/>
      <c r="BI12" s="6" t="s">
        <v>104</v>
      </c>
      <c r="BJ12" s="16"/>
      <c r="BK12" s="16"/>
      <c r="BM12" s="6" t="s">
        <v>104</v>
      </c>
      <c r="BN12" s="16"/>
      <c r="BO12" s="16"/>
      <c r="BQ12" s="6" t="s">
        <v>104</v>
      </c>
      <c r="BR12" s="16"/>
      <c r="BS12" s="16"/>
      <c r="BU12" s="6" t="s">
        <v>104</v>
      </c>
      <c r="BV12" s="16"/>
      <c r="BW12" s="16"/>
      <c r="BY12" s="6" t="s">
        <v>104</v>
      </c>
      <c r="BZ12" s="16"/>
      <c r="CA12" s="16"/>
      <c r="CC12" s="6" t="s">
        <v>104</v>
      </c>
      <c r="CD12" s="16"/>
      <c r="CE12" s="16"/>
      <c r="CG12" s="6" t="s">
        <v>104</v>
      </c>
      <c r="CH12" s="16"/>
      <c r="CI12" s="16"/>
      <c r="CK12" s="6" t="s">
        <v>104</v>
      </c>
      <c r="CL12" s="16"/>
      <c r="CM12" s="16"/>
      <c r="CO12" s="6" t="s">
        <v>104</v>
      </c>
      <c r="CP12" s="16"/>
      <c r="CQ12" s="16"/>
      <c r="CS12" s="6" t="s">
        <v>104</v>
      </c>
      <c r="CT12" s="16"/>
      <c r="CU12" s="16"/>
      <c r="CW12" s="6" t="s">
        <v>104</v>
      </c>
      <c r="CX12" s="16"/>
      <c r="CY12" s="16"/>
      <c r="DA12" s="6" t="s">
        <v>104</v>
      </c>
      <c r="DB12" s="16"/>
      <c r="DC12" s="16"/>
      <c r="DE12" s="6" t="s">
        <v>104</v>
      </c>
      <c r="DF12" s="16"/>
      <c r="DG12" s="16"/>
      <c r="DI12" s="6" t="s">
        <v>104</v>
      </c>
      <c r="DJ12" s="16"/>
      <c r="DK12" s="16"/>
      <c r="DM12" s="6" t="s">
        <v>104</v>
      </c>
      <c r="DN12" s="16"/>
      <c r="DO12" s="16"/>
      <c r="DQ12" s="6" t="s">
        <v>104</v>
      </c>
      <c r="DR12" s="16"/>
      <c r="DS12" s="16"/>
      <c r="DU12" s="6" t="s">
        <v>104</v>
      </c>
      <c r="DV12" s="16"/>
      <c r="DW12" s="16"/>
      <c r="DY12" s="6" t="s">
        <v>104</v>
      </c>
      <c r="DZ12" s="16"/>
      <c r="EA12" s="16"/>
      <c r="EC12" s="6" t="s">
        <v>104</v>
      </c>
      <c r="ED12" s="16"/>
      <c r="EE12" s="16"/>
      <c r="EG12" s="6" t="s">
        <v>104</v>
      </c>
      <c r="EH12" s="16"/>
      <c r="EI12" s="16"/>
      <c r="EK12" s="6" t="s">
        <v>104</v>
      </c>
      <c r="EL12" s="16"/>
      <c r="EM12" s="16"/>
      <c r="EO12" s="6" t="s">
        <v>104</v>
      </c>
      <c r="EP12" s="16"/>
      <c r="EQ12" s="16"/>
      <c r="ES12" s="6" t="s">
        <v>104</v>
      </c>
      <c r="ET12" s="16"/>
      <c r="EU12" s="16"/>
      <c r="EW12" s="6" t="s">
        <v>104</v>
      </c>
      <c r="EX12" s="16"/>
      <c r="EY12" s="16"/>
      <c r="FA12" s="6" t="s">
        <v>104</v>
      </c>
      <c r="FB12" s="16"/>
      <c r="FC12" s="16"/>
      <c r="FE12" s="6" t="s">
        <v>104</v>
      </c>
      <c r="FF12" s="16"/>
      <c r="FG12" s="16"/>
      <c r="FI12" s="6" t="s">
        <v>104</v>
      </c>
      <c r="FJ12" s="16"/>
      <c r="FK12" s="16"/>
      <c r="FM12" s="6" t="s">
        <v>104</v>
      </c>
      <c r="FN12" s="16"/>
      <c r="FO12" s="16"/>
      <c r="FQ12" s="6" t="s">
        <v>104</v>
      </c>
      <c r="FR12" s="16"/>
      <c r="FS12" s="16"/>
      <c r="FU12" s="6" t="s">
        <v>104</v>
      </c>
      <c r="FV12" s="16"/>
      <c r="FW12" s="16"/>
      <c r="FY12" s="6" t="s">
        <v>104</v>
      </c>
      <c r="FZ12" s="16"/>
      <c r="GA12" s="16"/>
      <c r="GC12" s="6" t="s">
        <v>104</v>
      </c>
      <c r="GD12" s="16"/>
      <c r="GE12" s="16"/>
      <c r="GG12" s="6" t="s">
        <v>104</v>
      </c>
      <c r="GH12" s="16"/>
      <c r="GI12" s="16"/>
      <c r="GK12" s="6" t="s">
        <v>104</v>
      </c>
      <c r="GL12" s="16"/>
      <c r="GM12" s="16"/>
    </row>
    <row r="13" spans="3:248" ht="13.5" thickBot="1">
      <c r="C13">
        <v>8</v>
      </c>
      <c r="D13" s="8">
        <v>8</v>
      </c>
      <c r="E13" s="8" t="s">
        <v>44</v>
      </c>
      <c r="F13" s="3" t="s">
        <v>33</v>
      </c>
      <c r="I13" s="11" t="s">
        <v>20</v>
      </c>
      <c r="J13" s="12">
        <v>582548</v>
      </c>
      <c r="K13" s="13">
        <v>0.58299999999999996</v>
      </c>
      <c r="M13" s="11" t="s">
        <v>20</v>
      </c>
      <c r="N13" s="12">
        <v>371395</v>
      </c>
      <c r="O13" s="13">
        <v>0.371</v>
      </c>
      <c r="Q13" s="11" t="s">
        <v>20</v>
      </c>
      <c r="R13" s="12">
        <v>605197</v>
      </c>
      <c r="S13" s="13">
        <v>0.60499999999999998</v>
      </c>
      <c r="U13" s="11" t="s">
        <v>20</v>
      </c>
      <c r="V13" s="12">
        <v>387044</v>
      </c>
      <c r="W13" s="13">
        <v>0.38700000000000001</v>
      </c>
      <c r="Y13" s="11" t="s">
        <v>20</v>
      </c>
      <c r="Z13" s="12">
        <v>41465</v>
      </c>
      <c r="AA13" s="13">
        <v>4.1000000000000002E-2</v>
      </c>
      <c r="AC13" s="11" t="s">
        <v>20</v>
      </c>
      <c r="AD13" s="12">
        <v>20479</v>
      </c>
      <c r="AE13" s="13">
        <v>0.02</v>
      </c>
      <c r="AG13" s="11" t="s">
        <v>20</v>
      </c>
      <c r="AH13" s="12">
        <v>70838</v>
      </c>
      <c r="AI13" s="13">
        <v>7.0999999999999994E-2</v>
      </c>
      <c r="AK13" s="11" t="s">
        <v>20</v>
      </c>
      <c r="AL13" s="12">
        <v>25594</v>
      </c>
      <c r="AM13" s="13">
        <v>2.5999999999999999E-2</v>
      </c>
      <c r="AO13" s="11" t="s">
        <v>20</v>
      </c>
      <c r="AP13" s="12">
        <v>37620</v>
      </c>
      <c r="AQ13" s="14">
        <v>3.7999999999999999E-2</v>
      </c>
      <c r="AS13" s="11" t="s">
        <v>20</v>
      </c>
      <c r="AT13" s="12">
        <v>62586</v>
      </c>
      <c r="AU13" s="13">
        <v>6.3E-2</v>
      </c>
      <c r="AW13" s="11" t="s">
        <v>20</v>
      </c>
      <c r="AX13" s="12">
        <v>269718</v>
      </c>
      <c r="AY13" s="13">
        <v>0.27</v>
      </c>
      <c r="BA13" s="11" t="s">
        <v>20</v>
      </c>
      <c r="BB13" s="12">
        <v>24991</v>
      </c>
      <c r="BC13" s="13">
        <v>2.5000000000000001E-2</v>
      </c>
      <c r="BE13" s="11" t="s">
        <v>20</v>
      </c>
      <c r="BF13" s="12">
        <v>15480</v>
      </c>
      <c r="BG13" s="13">
        <v>1.4999999999999999E-2</v>
      </c>
      <c r="BI13" s="11" t="s">
        <v>20</v>
      </c>
      <c r="BJ13" s="12">
        <v>18798</v>
      </c>
      <c r="BK13" s="13">
        <v>1.9E-2</v>
      </c>
      <c r="BM13" s="11" t="s">
        <v>20</v>
      </c>
      <c r="BN13" s="12">
        <v>34249</v>
      </c>
      <c r="BO13" s="13">
        <v>3.4000000000000002E-2</v>
      </c>
      <c r="BQ13" s="11" t="s">
        <v>20</v>
      </c>
      <c r="BR13" s="12">
        <v>448003</v>
      </c>
      <c r="BS13" s="13">
        <v>0.44800000000000001</v>
      </c>
      <c r="BU13" s="11" t="s">
        <v>20</v>
      </c>
      <c r="BV13" s="12">
        <v>442720</v>
      </c>
      <c r="BW13" s="13">
        <v>0.443</v>
      </c>
      <c r="BY13" s="11" t="s">
        <v>20</v>
      </c>
      <c r="BZ13" s="12">
        <v>629198</v>
      </c>
      <c r="CA13" s="13">
        <v>0.629</v>
      </c>
      <c r="CC13" s="11" t="s">
        <v>20</v>
      </c>
      <c r="CD13" s="12">
        <v>473348</v>
      </c>
      <c r="CE13" s="13">
        <v>0.47299999999999998</v>
      </c>
      <c r="CG13" s="11" t="s">
        <v>20</v>
      </c>
      <c r="CH13" s="12">
        <v>444141</v>
      </c>
      <c r="CI13" s="13">
        <v>0.44400000000000001</v>
      </c>
      <c r="CK13" s="11" t="s">
        <v>20</v>
      </c>
      <c r="CL13" s="12">
        <v>417860</v>
      </c>
      <c r="CM13" s="13">
        <v>0.41799999999999998</v>
      </c>
      <c r="CO13" s="11" t="s">
        <v>20</v>
      </c>
      <c r="CP13" s="12">
        <v>599631</v>
      </c>
      <c r="CQ13" s="13">
        <v>0.6</v>
      </c>
      <c r="CS13" s="11" t="s">
        <v>20</v>
      </c>
      <c r="CT13" s="12">
        <v>358433</v>
      </c>
      <c r="CU13" s="13">
        <v>0.35799999999999998</v>
      </c>
      <c r="CW13" s="11" t="s">
        <v>20</v>
      </c>
      <c r="CX13" s="12">
        <v>387057</v>
      </c>
      <c r="CY13" s="13">
        <v>0.38700000000000001</v>
      </c>
      <c r="DA13" s="11" t="s">
        <v>20</v>
      </c>
      <c r="DB13" s="12">
        <v>437294</v>
      </c>
      <c r="DC13" s="13">
        <v>0.437</v>
      </c>
      <c r="DE13" s="11" t="s">
        <v>20</v>
      </c>
      <c r="DF13" s="12">
        <v>123256</v>
      </c>
      <c r="DG13" s="13">
        <v>0.123</v>
      </c>
      <c r="DI13" s="11" t="s">
        <v>20</v>
      </c>
      <c r="DJ13" s="12">
        <v>347620</v>
      </c>
      <c r="DK13" s="13">
        <v>0.34799999999999998</v>
      </c>
      <c r="DM13" s="11" t="s">
        <v>20</v>
      </c>
      <c r="DN13" s="12">
        <v>138251</v>
      </c>
      <c r="DO13" s="13">
        <v>0.13800000000000001</v>
      </c>
      <c r="DQ13" s="11" t="s">
        <v>20</v>
      </c>
      <c r="DR13" s="12">
        <v>617793</v>
      </c>
      <c r="DS13" s="13">
        <v>0.61799999999999999</v>
      </c>
      <c r="DU13" s="11" t="s">
        <v>20</v>
      </c>
      <c r="DV13" s="12">
        <v>458434</v>
      </c>
      <c r="DW13" s="13">
        <v>0.45800000000000002</v>
      </c>
      <c r="DY13" s="11" t="s">
        <v>20</v>
      </c>
      <c r="DZ13" s="12">
        <v>587397</v>
      </c>
      <c r="EA13" s="13">
        <v>0.58699999999999997</v>
      </c>
      <c r="EC13" s="11" t="s">
        <v>20</v>
      </c>
      <c r="ED13" s="12">
        <v>626157</v>
      </c>
      <c r="EE13" s="13">
        <v>0.626</v>
      </c>
      <c r="EG13" s="11" t="s">
        <v>20</v>
      </c>
      <c r="EH13" s="12">
        <v>536568</v>
      </c>
      <c r="EI13" s="13">
        <v>0.53700000000000003</v>
      </c>
      <c r="EK13" s="11" t="s">
        <v>20</v>
      </c>
      <c r="EL13" s="12">
        <v>830674</v>
      </c>
      <c r="EM13" s="13">
        <v>0.83099999999999996</v>
      </c>
      <c r="EO13" s="11" t="s">
        <v>20</v>
      </c>
      <c r="EP13" s="12">
        <v>651980</v>
      </c>
      <c r="EQ13" s="13">
        <v>0.65200000000000002</v>
      </c>
      <c r="ES13" s="11" t="s">
        <v>20</v>
      </c>
      <c r="ET13" s="12">
        <v>744101</v>
      </c>
      <c r="EU13" s="13">
        <v>0.74399999999999999</v>
      </c>
      <c r="EW13" s="11" t="s">
        <v>20</v>
      </c>
      <c r="EX13" s="12">
        <v>615659</v>
      </c>
      <c r="EY13" s="13">
        <v>0.61599999999999999</v>
      </c>
      <c r="FA13" s="11" t="s">
        <v>20</v>
      </c>
      <c r="FB13" s="12">
        <v>795088</v>
      </c>
      <c r="FC13" s="13">
        <v>0.79500000000000004</v>
      </c>
      <c r="FE13" s="11" t="s">
        <v>20</v>
      </c>
      <c r="FF13" s="12">
        <v>539950</v>
      </c>
      <c r="FG13" s="13">
        <v>0.54</v>
      </c>
      <c r="FI13" s="11" t="s">
        <v>20</v>
      </c>
      <c r="FJ13" s="12">
        <v>424906</v>
      </c>
      <c r="FK13" s="13">
        <v>0.42499999999999999</v>
      </c>
      <c r="FM13" s="11" t="s">
        <v>20</v>
      </c>
      <c r="FN13" s="12">
        <v>599663</v>
      </c>
      <c r="FO13" s="13">
        <v>0.6</v>
      </c>
      <c r="FQ13" s="11" t="s">
        <v>20</v>
      </c>
      <c r="FR13" s="12">
        <v>204548</v>
      </c>
      <c r="FS13" s="13">
        <v>0.20499999999999999</v>
      </c>
      <c r="FU13" s="11" t="s">
        <v>20</v>
      </c>
      <c r="FV13" s="12">
        <v>342589</v>
      </c>
      <c r="FW13" s="13">
        <v>0.34300000000000003</v>
      </c>
      <c r="FY13" s="11" t="s">
        <v>20</v>
      </c>
      <c r="FZ13" s="12">
        <v>186454</v>
      </c>
      <c r="GA13" s="13">
        <v>0.186</v>
      </c>
      <c r="GC13" s="11" t="s">
        <v>20</v>
      </c>
      <c r="GD13" s="12">
        <v>8410</v>
      </c>
      <c r="GE13" s="13">
        <v>8.0000000000000002E-3</v>
      </c>
      <c r="GG13" s="11" t="s">
        <v>20</v>
      </c>
      <c r="GH13" s="12">
        <v>245125</v>
      </c>
      <c r="GI13" s="13">
        <v>0.245</v>
      </c>
      <c r="GK13" s="11" t="s">
        <v>20</v>
      </c>
      <c r="GL13" s="12">
        <v>8678</v>
      </c>
      <c r="GM13" s="13">
        <v>8.9999999999999993E-3</v>
      </c>
      <c r="GN13"/>
      <c r="GR13"/>
      <c r="GV13"/>
      <c r="GZ13"/>
      <c r="HD13"/>
      <c r="HH13"/>
      <c r="HL13"/>
      <c r="HP13"/>
      <c r="HT13"/>
      <c r="HX13"/>
      <c r="IB13"/>
      <c r="IF13"/>
      <c r="IJ13"/>
      <c r="IN13"/>
    </row>
    <row r="14" spans="3:248" ht="13.5" thickBot="1">
      <c r="C14">
        <v>9</v>
      </c>
      <c r="D14" s="8">
        <v>9</v>
      </c>
      <c r="E14" s="8" t="s">
        <v>44</v>
      </c>
      <c r="F14" s="3" t="s">
        <v>34</v>
      </c>
      <c r="I14" s="11" t="s">
        <v>105</v>
      </c>
      <c r="J14" s="12">
        <v>36821</v>
      </c>
      <c r="K14" s="13">
        <v>3.6999999999999998E-2</v>
      </c>
      <c r="M14" s="11" t="s">
        <v>105</v>
      </c>
      <c r="N14" s="12">
        <v>68950</v>
      </c>
      <c r="O14" s="13">
        <v>6.9000000000000006E-2</v>
      </c>
      <c r="Q14" s="11" t="s">
        <v>105</v>
      </c>
      <c r="R14" s="12">
        <v>33944</v>
      </c>
      <c r="S14" s="13">
        <v>3.4000000000000002E-2</v>
      </c>
      <c r="U14" s="11" t="s">
        <v>105</v>
      </c>
      <c r="V14" s="12">
        <v>64022</v>
      </c>
      <c r="W14" s="13">
        <v>6.4000000000000001E-2</v>
      </c>
      <c r="Y14" s="11" t="s">
        <v>105</v>
      </c>
      <c r="Z14" s="12">
        <v>113445</v>
      </c>
      <c r="AA14" s="13">
        <v>0.113</v>
      </c>
      <c r="AC14" s="11" t="s">
        <v>105</v>
      </c>
      <c r="AD14" s="12">
        <v>42201</v>
      </c>
      <c r="AE14" s="13">
        <v>4.2000000000000003E-2</v>
      </c>
      <c r="AG14" s="11" t="s">
        <v>105</v>
      </c>
      <c r="AH14" s="12">
        <v>196924</v>
      </c>
      <c r="AI14" s="13">
        <v>0.19700000000000001</v>
      </c>
      <c r="AK14" s="11" t="s">
        <v>105</v>
      </c>
      <c r="AL14" s="12">
        <v>73514</v>
      </c>
      <c r="AM14" s="13">
        <v>7.3999999999999996E-2</v>
      </c>
      <c r="AO14" s="11" t="s">
        <v>105</v>
      </c>
      <c r="AP14" s="12">
        <v>45262</v>
      </c>
      <c r="AQ14" s="14">
        <v>4.4999999999999998E-2</v>
      </c>
      <c r="AS14" s="11" t="s">
        <v>105</v>
      </c>
      <c r="AT14" s="12">
        <v>159866</v>
      </c>
      <c r="AU14" s="13">
        <v>0.16</v>
      </c>
      <c r="AW14" s="11" t="s">
        <v>105</v>
      </c>
      <c r="AX14" s="12">
        <v>132002</v>
      </c>
      <c r="AY14" s="13">
        <v>0.13200000000000001</v>
      </c>
      <c r="BA14" s="11" t="s">
        <v>105</v>
      </c>
      <c r="BB14" s="12">
        <v>110967</v>
      </c>
      <c r="BC14" s="13">
        <v>0.111</v>
      </c>
      <c r="BE14" s="11" t="s">
        <v>105</v>
      </c>
      <c r="BF14" s="12">
        <v>115831</v>
      </c>
      <c r="BG14" s="13">
        <v>0.11600000000000001</v>
      </c>
      <c r="BI14" s="11" t="s">
        <v>105</v>
      </c>
      <c r="BJ14" s="12">
        <v>78120</v>
      </c>
      <c r="BK14" s="13">
        <v>7.8E-2</v>
      </c>
      <c r="BM14" s="11" t="s">
        <v>105</v>
      </c>
      <c r="BN14" s="12">
        <v>12552</v>
      </c>
      <c r="BO14" s="13">
        <v>1.2999999999999999E-2</v>
      </c>
      <c r="BQ14" s="11" t="s">
        <v>105</v>
      </c>
      <c r="BR14" s="12">
        <v>106184</v>
      </c>
      <c r="BS14" s="13">
        <v>0.106</v>
      </c>
      <c r="BU14" s="11" t="s">
        <v>105</v>
      </c>
      <c r="BV14" s="12">
        <v>68280</v>
      </c>
      <c r="BW14" s="13">
        <v>6.8000000000000005E-2</v>
      </c>
      <c r="BY14" s="11" t="s">
        <v>105</v>
      </c>
      <c r="BZ14" s="12">
        <v>46165</v>
      </c>
      <c r="CA14" s="13">
        <v>4.5999999999999999E-2</v>
      </c>
      <c r="CC14" s="11" t="s">
        <v>105</v>
      </c>
      <c r="CD14" s="12">
        <v>40567</v>
      </c>
      <c r="CE14" s="13">
        <v>4.1000000000000002E-2</v>
      </c>
      <c r="CG14" s="11" t="s">
        <v>105</v>
      </c>
      <c r="CH14" s="12">
        <v>86402</v>
      </c>
      <c r="CI14" s="13">
        <v>8.5999999999999993E-2</v>
      </c>
      <c r="CK14" s="11" t="s">
        <v>105</v>
      </c>
      <c r="CL14" s="12">
        <v>92153</v>
      </c>
      <c r="CM14" s="13">
        <v>9.1999999999999998E-2</v>
      </c>
      <c r="CO14" s="11" t="s">
        <v>105</v>
      </c>
      <c r="CP14" s="12">
        <v>42857</v>
      </c>
      <c r="CQ14" s="13">
        <v>4.2999999999999997E-2</v>
      </c>
      <c r="CS14" s="11" t="s">
        <v>105</v>
      </c>
      <c r="CT14" s="12">
        <v>100131</v>
      </c>
      <c r="CU14" s="13">
        <v>0.1</v>
      </c>
      <c r="CW14" s="11" t="s">
        <v>105</v>
      </c>
      <c r="CX14" s="12">
        <v>109163</v>
      </c>
      <c r="CY14" s="13">
        <v>0.109</v>
      </c>
      <c r="DA14" s="11" t="s">
        <v>105</v>
      </c>
      <c r="DB14" s="12">
        <v>91526</v>
      </c>
      <c r="DC14" s="13">
        <v>9.1999999999999998E-2</v>
      </c>
      <c r="DE14" s="11" t="s">
        <v>105</v>
      </c>
      <c r="DF14" s="12">
        <v>106923</v>
      </c>
      <c r="DG14" s="13">
        <v>0.107</v>
      </c>
      <c r="DI14" s="11" t="s">
        <v>105</v>
      </c>
      <c r="DJ14" s="12">
        <v>41872</v>
      </c>
      <c r="DK14" s="13">
        <v>4.2000000000000003E-2</v>
      </c>
      <c r="DM14" s="11" t="s">
        <v>105</v>
      </c>
      <c r="DN14" s="12">
        <v>78921</v>
      </c>
      <c r="DO14" s="13">
        <v>7.9000000000000001E-2</v>
      </c>
      <c r="DQ14" s="11" t="s">
        <v>105</v>
      </c>
      <c r="DR14" s="12">
        <v>64950</v>
      </c>
      <c r="DS14" s="13">
        <v>6.5000000000000002E-2</v>
      </c>
      <c r="DU14" s="11" t="s">
        <v>105</v>
      </c>
      <c r="DV14" s="12">
        <v>15024</v>
      </c>
      <c r="DW14" s="13">
        <v>1.4999999999999999E-2</v>
      </c>
      <c r="DY14" s="11" t="s">
        <v>105</v>
      </c>
      <c r="DZ14" s="12">
        <v>62903</v>
      </c>
      <c r="EA14" s="13">
        <v>6.3E-2</v>
      </c>
      <c r="EC14" s="11" t="s">
        <v>105</v>
      </c>
      <c r="ED14" s="12">
        <v>73321</v>
      </c>
      <c r="EE14" s="13">
        <v>7.2999999999999995E-2</v>
      </c>
      <c r="EG14" s="11" t="s">
        <v>105</v>
      </c>
      <c r="EH14" s="12">
        <v>64108</v>
      </c>
      <c r="EI14" s="13">
        <v>6.4000000000000001E-2</v>
      </c>
      <c r="EK14" s="11" t="s">
        <v>105</v>
      </c>
      <c r="EL14" s="12">
        <v>44876</v>
      </c>
      <c r="EM14" s="13">
        <v>4.4999999999999998E-2</v>
      </c>
      <c r="EO14" s="11" t="s">
        <v>105</v>
      </c>
      <c r="EP14" s="12">
        <v>53144</v>
      </c>
      <c r="EQ14" s="13">
        <v>5.2999999999999999E-2</v>
      </c>
      <c r="ES14" s="11" t="s">
        <v>105</v>
      </c>
      <c r="ET14" s="12">
        <v>49325</v>
      </c>
      <c r="EU14" s="13">
        <v>4.9000000000000002E-2</v>
      </c>
      <c r="EW14" s="11" t="s">
        <v>105</v>
      </c>
      <c r="EX14" s="12">
        <v>52760</v>
      </c>
      <c r="EY14" s="13">
        <v>5.2999999999999999E-2</v>
      </c>
      <c r="FA14" s="11" t="s">
        <v>105</v>
      </c>
      <c r="FB14" s="12">
        <v>26054</v>
      </c>
      <c r="FC14" s="13">
        <v>2.5999999999999999E-2</v>
      </c>
      <c r="FE14" s="11" t="s">
        <v>105</v>
      </c>
      <c r="FF14" s="12">
        <v>64332</v>
      </c>
      <c r="FG14" s="13">
        <v>6.4000000000000001E-2</v>
      </c>
      <c r="FI14" s="11" t="s">
        <v>105</v>
      </c>
      <c r="FJ14" s="12">
        <v>154286</v>
      </c>
      <c r="FK14" s="13">
        <v>0.154</v>
      </c>
      <c r="FM14" s="11" t="s">
        <v>105</v>
      </c>
      <c r="FN14" s="12">
        <v>44193</v>
      </c>
      <c r="FO14" s="13">
        <v>4.3999999999999997E-2</v>
      </c>
      <c r="FQ14" s="11" t="s">
        <v>105</v>
      </c>
      <c r="FR14" s="12">
        <v>72315</v>
      </c>
      <c r="FS14" s="13">
        <v>7.1999999999999995E-2</v>
      </c>
      <c r="FU14" s="11" t="s">
        <v>105</v>
      </c>
      <c r="FV14" s="12">
        <v>19245</v>
      </c>
      <c r="FW14" s="13">
        <v>1.9E-2</v>
      </c>
      <c r="FY14" s="11" t="s">
        <v>105</v>
      </c>
      <c r="FZ14" s="12">
        <v>110890</v>
      </c>
      <c r="GA14" s="13">
        <v>0.111</v>
      </c>
      <c r="GC14" s="11" t="s">
        <v>105</v>
      </c>
      <c r="GD14" s="12">
        <v>145545</v>
      </c>
      <c r="GE14" s="13">
        <v>0.14599999999999999</v>
      </c>
      <c r="GG14" s="11" t="s">
        <v>105</v>
      </c>
      <c r="GH14" s="12">
        <v>26617</v>
      </c>
      <c r="GI14" s="13">
        <v>2.7E-2</v>
      </c>
      <c r="GK14" s="11" t="s">
        <v>105</v>
      </c>
      <c r="GL14" s="12">
        <v>116532</v>
      </c>
      <c r="GM14" s="13">
        <v>0.11700000000000001</v>
      </c>
      <c r="GN14"/>
      <c r="GR14"/>
      <c r="GV14"/>
      <c r="GZ14"/>
      <c r="HD14"/>
      <c r="HH14"/>
      <c r="HL14"/>
      <c r="HP14"/>
      <c r="HT14"/>
      <c r="HX14"/>
      <c r="IB14"/>
      <c r="IF14"/>
      <c r="IJ14"/>
      <c r="IN14"/>
    </row>
    <row r="15" spans="3:248" ht="13.5" thickBot="1">
      <c r="C15">
        <v>10</v>
      </c>
      <c r="D15" s="8">
        <v>10</v>
      </c>
      <c r="E15" s="8" t="s">
        <v>44</v>
      </c>
      <c r="F15" s="3" t="s">
        <v>35</v>
      </c>
      <c r="I15" s="11" t="s">
        <v>108</v>
      </c>
      <c r="J15" s="12">
        <v>3115</v>
      </c>
      <c r="K15" s="13">
        <v>3.0000000000000001E-3</v>
      </c>
      <c r="M15" s="11" t="s">
        <v>108</v>
      </c>
      <c r="N15" s="12">
        <v>2084</v>
      </c>
      <c r="O15" s="13">
        <v>2E-3</v>
      </c>
      <c r="Q15" s="11" t="s">
        <v>108</v>
      </c>
      <c r="R15" s="12">
        <v>2489</v>
      </c>
      <c r="S15" s="13">
        <v>2E-3</v>
      </c>
      <c r="U15" s="11" t="s">
        <v>108</v>
      </c>
      <c r="V15" s="12">
        <v>5377</v>
      </c>
      <c r="W15" s="13">
        <v>5.0000000000000001E-3</v>
      </c>
      <c r="Y15" s="11" t="s">
        <v>108</v>
      </c>
      <c r="Z15" s="12">
        <v>24069</v>
      </c>
      <c r="AA15" s="13">
        <v>2.4E-2</v>
      </c>
      <c r="AC15" s="11" t="s">
        <v>108</v>
      </c>
      <c r="AD15" s="12">
        <v>2686</v>
      </c>
      <c r="AE15" s="13">
        <v>3.0000000000000001E-3</v>
      </c>
      <c r="AG15" s="11" t="s">
        <v>108</v>
      </c>
      <c r="AH15" s="12">
        <v>8915</v>
      </c>
      <c r="AI15" s="13">
        <v>8.9999999999999993E-3</v>
      </c>
      <c r="AK15" s="11" t="s">
        <v>108</v>
      </c>
      <c r="AL15" s="12">
        <v>2007</v>
      </c>
      <c r="AM15" s="13">
        <v>2E-3</v>
      </c>
      <c r="AO15" s="11" t="s">
        <v>108</v>
      </c>
      <c r="AP15" s="12">
        <v>6163</v>
      </c>
      <c r="AQ15" s="14">
        <v>6.0000000000000001E-3</v>
      </c>
      <c r="AS15" s="11" t="s">
        <v>108</v>
      </c>
      <c r="AT15" s="12">
        <v>3509</v>
      </c>
      <c r="AU15" s="13">
        <v>4.0000000000000001E-3</v>
      </c>
      <c r="AW15" s="11" t="s">
        <v>108</v>
      </c>
      <c r="AX15" s="12">
        <v>14648</v>
      </c>
      <c r="AY15" s="13">
        <v>1.4999999999999999E-2</v>
      </c>
      <c r="BA15" s="11" t="s">
        <v>108</v>
      </c>
      <c r="BB15" s="12">
        <v>4422</v>
      </c>
      <c r="BC15" s="13">
        <v>4.0000000000000001E-3</v>
      </c>
      <c r="BE15" s="11" t="s">
        <v>108</v>
      </c>
      <c r="BF15" s="12">
        <v>13211</v>
      </c>
      <c r="BG15" s="13">
        <v>1.2999999999999999E-2</v>
      </c>
      <c r="BI15" s="11" t="s">
        <v>108</v>
      </c>
      <c r="BJ15" s="12">
        <v>3718</v>
      </c>
      <c r="BK15" s="13">
        <v>4.0000000000000001E-3</v>
      </c>
      <c r="BM15" s="11" t="s">
        <v>108</v>
      </c>
      <c r="BN15" s="12">
        <v>7161</v>
      </c>
      <c r="BO15" s="13">
        <v>7.0000000000000001E-3</v>
      </c>
      <c r="BQ15" s="11" t="s">
        <v>108</v>
      </c>
      <c r="BR15" s="12">
        <v>8467</v>
      </c>
      <c r="BS15" s="13">
        <v>8.0000000000000002E-3</v>
      </c>
      <c r="BU15" s="11" t="s">
        <v>108</v>
      </c>
      <c r="BV15" s="12">
        <v>6638</v>
      </c>
      <c r="BW15" s="13">
        <v>7.0000000000000001E-3</v>
      </c>
      <c r="BY15" s="11" t="s">
        <v>108</v>
      </c>
      <c r="BZ15" s="12">
        <v>4096</v>
      </c>
      <c r="CA15" s="13">
        <v>4.0000000000000001E-3</v>
      </c>
      <c r="CC15" s="11" t="s">
        <v>108</v>
      </c>
      <c r="CD15" s="12">
        <v>4070</v>
      </c>
      <c r="CE15" s="13">
        <v>4.0000000000000001E-3</v>
      </c>
      <c r="CG15" s="11" t="s">
        <v>108</v>
      </c>
      <c r="CH15" s="12">
        <v>2906</v>
      </c>
      <c r="CI15" s="13">
        <v>3.0000000000000001E-3</v>
      </c>
      <c r="CK15" s="11" t="s">
        <v>108</v>
      </c>
      <c r="CL15" s="12">
        <v>10741</v>
      </c>
      <c r="CM15" s="13">
        <v>1.0999999999999999E-2</v>
      </c>
      <c r="CO15" s="11" t="s">
        <v>108</v>
      </c>
      <c r="CP15" s="12">
        <v>7724</v>
      </c>
      <c r="CQ15" s="13">
        <v>8.0000000000000002E-3</v>
      </c>
      <c r="CS15" s="11" t="s">
        <v>108</v>
      </c>
      <c r="CT15" s="12">
        <v>13176</v>
      </c>
      <c r="CU15" s="13">
        <v>1.2999999999999999E-2</v>
      </c>
      <c r="CW15" s="11" t="s">
        <v>108</v>
      </c>
      <c r="CX15" s="12">
        <v>9303</v>
      </c>
      <c r="CY15" s="13">
        <v>8.9999999999999993E-3</v>
      </c>
      <c r="DA15" s="11" t="s">
        <v>108</v>
      </c>
      <c r="DB15" s="12">
        <v>10409</v>
      </c>
      <c r="DC15" s="13">
        <v>0.01</v>
      </c>
      <c r="DE15" s="11" t="s">
        <v>108</v>
      </c>
      <c r="DF15" s="12">
        <v>20014</v>
      </c>
      <c r="DG15" s="13">
        <v>0.02</v>
      </c>
      <c r="DI15" s="11" t="s">
        <v>108</v>
      </c>
      <c r="DJ15" s="12">
        <v>12371</v>
      </c>
      <c r="DK15" s="13">
        <v>1.2E-2</v>
      </c>
      <c r="DM15" s="11" t="s">
        <v>108</v>
      </c>
      <c r="DN15" s="12">
        <v>14035</v>
      </c>
      <c r="DO15" s="13">
        <v>1.4E-2</v>
      </c>
      <c r="DQ15" s="11" t="s">
        <v>108</v>
      </c>
      <c r="DR15" s="12">
        <v>12386</v>
      </c>
      <c r="DS15" s="13">
        <v>1.2E-2</v>
      </c>
      <c r="DU15" s="11" t="s">
        <v>108</v>
      </c>
      <c r="DV15" s="12">
        <v>11043</v>
      </c>
      <c r="DW15" s="13">
        <v>1.0999999999999999E-2</v>
      </c>
      <c r="DY15" s="11" t="s">
        <v>108</v>
      </c>
      <c r="DZ15" s="12">
        <v>13808</v>
      </c>
      <c r="EA15" s="13">
        <v>1.4E-2</v>
      </c>
      <c r="EC15" s="11" t="s">
        <v>108</v>
      </c>
      <c r="ED15" s="12">
        <v>19358</v>
      </c>
      <c r="EE15" s="13">
        <v>1.9E-2</v>
      </c>
      <c r="EG15" s="11" t="s">
        <v>108</v>
      </c>
      <c r="EH15" s="12">
        <v>23708</v>
      </c>
      <c r="EI15" s="13">
        <v>2.4E-2</v>
      </c>
      <c r="EK15" s="11" t="s">
        <v>108</v>
      </c>
      <c r="EL15" s="12">
        <v>1935</v>
      </c>
      <c r="EM15" s="13">
        <v>2E-3</v>
      </c>
      <c r="EO15" s="11" t="s">
        <v>108</v>
      </c>
      <c r="EP15" s="12">
        <v>7167</v>
      </c>
      <c r="EQ15" s="13">
        <v>7.0000000000000001E-3</v>
      </c>
      <c r="ES15" s="11" t="s">
        <v>108</v>
      </c>
      <c r="ET15" s="12">
        <v>3530</v>
      </c>
      <c r="EU15" s="13">
        <v>4.0000000000000001E-3</v>
      </c>
      <c r="EW15" s="11" t="s">
        <v>108</v>
      </c>
      <c r="EX15" s="12">
        <v>8964</v>
      </c>
      <c r="EY15" s="13">
        <v>8.9999999999999993E-3</v>
      </c>
      <c r="FA15" s="11" t="s">
        <v>108</v>
      </c>
      <c r="FB15" s="12">
        <v>7286</v>
      </c>
      <c r="FC15" s="13">
        <v>7.0000000000000001E-3</v>
      </c>
      <c r="FE15" s="11" t="s">
        <v>108</v>
      </c>
      <c r="FF15" s="12">
        <v>15148</v>
      </c>
      <c r="FG15" s="13">
        <v>1.4999999999999999E-2</v>
      </c>
      <c r="FI15" s="11" t="s">
        <v>108</v>
      </c>
      <c r="FJ15" s="12">
        <v>16200</v>
      </c>
      <c r="FK15" s="13">
        <v>1.6E-2</v>
      </c>
      <c r="FM15" s="11" t="s">
        <v>108</v>
      </c>
      <c r="FN15" s="12">
        <v>12762</v>
      </c>
      <c r="FO15" s="13">
        <v>1.2999999999999999E-2</v>
      </c>
      <c r="FQ15" s="11" t="s">
        <v>108</v>
      </c>
      <c r="FR15" s="12">
        <v>11241</v>
      </c>
      <c r="FS15" s="13">
        <v>1.0999999999999999E-2</v>
      </c>
      <c r="FU15" s="11" t="s">
        <v>108</v>
      </c>
      <c r="FV15" s="12">
        <v>27009</v>
      </c>
      <c r="FW15" s="13">
        <v>2.7E-2</v>
      </c>
      <c r="FY15" s="11" t="s">
        <v>108</v>
      </c>
      <c r="FZ15" s="12">
        <v>5311</v>
      </c>
      <c r="GA15" s="13">
        <v>5.0000000000000001E-3</v>
      </c>
      <c r="GC15" s="11" t="s">
        <v>108</v>
      </c>
      <c r="GD15" s="12">
        <v>7088</v>
      </c>
      <c r="GE15" s="13">
        <v>7.0000000000000001E-3</v>
      </c>
      <c r="GG15" s="11" t="s">
        <v>108</v>
      </c>
      <c r="GH15" s="12">
        <v>4660</v>
      </c>
      <c r="GI15" s="13">
        <v>5.0000000000000001E-3</v>
      </c>
      <c r="GK15" s="11" t="s">
        <v>108</v>
      </c>
      <c r="GL15" s="12">
        <v>2447</v>
      </c>
      <c r="GM15" s="13">
        <v>2E-3</v>
      </c>
      <c r="GN15"/>
      <c r="GR15"/>
      <c r="GV15"/>
      <c r="GZ15"/>
      <c r="HD15"/>
      <c r="HH15"/>
      <c r="HL15"/>
      <c r="HP15"/>
      <c r="HT15"/>
      <c r="HX15"/>
      <c r="IB15"/>
      <c r="IF15"/>
      <c r="IJ15"/>
      <c r="IN15"/>
    </row>
    <row r="16" spans="3:248" ht="13.5" thickBot="1">
      <c r="C16">
        <v>11</v>
      </c>
      <c r="D16" s="8">
        <v>11</v>
      </c>
      <c r="E16" s="8" t="s">
        <v>44</v>
      </c>
      <c r="F16" s="3" t="s">
        <v>36</v>
      </c>
      <c r="I16" s="11" t="s">
        <v>18</v>
      </c>
      <c r="J16" s="12">
        <v>36033</v>
      </c>
      <c r="K16" s="13">
        <v>3.5999999999999997E-2</v>
      </c>
      <c r="M16" s="11" t="s">
        <v>18</v>
      </c>
      <c r="N16" s="12">
        <v>46749</v>
      </c>
      <c r="O16" s="13">
        <v>4.7E-2</v>
      </c>
      <c r="Q16" s="11" t="s">
        <v>18</v>
      </c>
      <c r="R16" s="12">
        <v>29456</v>
      </c>
      <c r="S16" s="13">
        <v>2.9000000000000001E-2</v>
      </c>
      <c r="U16" s="11" t="s">
        <v>18</v>
      </c>
      <c r="V16" s="12">
        <v>56403</v>
      </c>
      <c r="W16" s="13">
        <v>5.6000000000000001E-2</v>
      </c>
      <c r="Y16" s="11" t="s">
        <v>18</v>
      </c>
      <c r="Z16" s="12">
        <v>15111</v>
      </c>
      <c r="AA16" s="13">
        <v>1.4999999999999999E-2</v>
      </c>
      <c r="AC16" s="11" t="s">
        <v>18</v>
      </c>
      <c r="AD16" s="12">
        <v>33262</v>
      </c>
      <c r="AE16" s="13">
        <v>3.3000000000000002E-2</v>
      </c>
      <c r="AG16" s="11" t="s">
        <v>18</v>
      </c>
      <c r="AH16" s="12">
        <v>5028</v>
      </c>
      <c r="AI16" s="13">
        <v>5.0000000000000001E-3</v>
      </c>
      <c r="AK16" s="11" t="s">
        <v>18</v>
      </c>
      <c r="AL16" s="12">
        <v>78904</v>
      </c>
      <c r="AM16" s="13">
        <v>7.9000000000000001E-2</v>
      </c>
      <c r="AO16" s="11" t="s">
        <v>18</v>
      </c>
      <c r="AP16" s="12">
        <v>33524</v>
      </c>
      <c r="AQ16" s="14">
        <v>3.4000000000000002E-2</v>
      </c>
      <c r="AS16" s="11" t="s">
        <v>18</v>
      </c>
      <c r="AT16" s="12">
        <v>37344</v>
      </c>
      <c r="AU16" s="13">
        <v>3.6999999999999998E-2</v>
      </c>
      <c r="AW16" s="11" t="s">
        <v>18</v>
      </c>
      <c r="AX16" s="12">
        <v>6480</v>
      </c>
      <c r="AY16" s="13">
        <v>6.0000000000000001E-3</v>
      </c>
      <c r="BA16" s="11" t="s">
        <v>18</v>
      </c>
      <c r="BB16" s="12">
        <v>11598</v>
      </c>
      <c r="BC16" s="13">
        <v>1.2E-2</v>
      </c>
      <c r="BE16" s="11" t="s">
        <v>18</v>
      </c>
      <c r="BF16" s="12">
        <v>17844</v>
      </c>
      <c r="BG16" s="13">
        <v>1.7999999999999999E-2</v>
      </c>
      <c r="BI16" s="11" t="s">
        <v>18</v>
      </c>
      <c r="BJ16" s="12">
        <v>14587</v>
      </c>
      <c r="BK16" s="13">
        <v>1.4999999999999999E-2</v>
      </c>
      <c r="BM16" s="11" t="s">
        <v>18</v>
      </c>
      <c r="BN16" s="12">
        <v>66501</v>
      </c>
      <c r="BO16" s="13">
        <v>6.7000000000000004E-2</v>
      </c>
      <c r="BQ16" s="11" t="s">
        <v>18</v>
      </c>
      <c r="BR16" s="12">
        <v>14674</v>
      </c>
      <c r="BS16" s="13">
        <v>1.4999999999999999E-2</v>
      </c>
      <c r="BU16" s="11" t="s">
        <v>18</v>
      </c>
      <c r="BV16" s="12">
        <v>23111</v>
      </c>
      <c r="BW16" s="13">
        <v>2.3E-2</v>
      </c>
      <c r="BY16" s="11" t="s">
        <v>18</v>
      </c>
      <c r="BZ16" s="12">
        <v>17284</v>
      </c>
      <c r="CA16" s="13">
        <v>1.7000000000000001E-2</v>
      </c>
      <c r="CC16" s="11" t="s">
        <v>18</v>
      </c>
      <c r="CD16" s="12">
        <v>42810</v>
      </c>
      <c r="CE16" s="13">
        <v>4.2999999999999997E-2</v>
      </c>
      <c r="CG16" s="11" t="s">
        <v>18</v>
      </c>
      <c r="CH16" s="12">
        <v>20572</v>
      </c>
      <c r="CI16" s="13">
        <v>2.1000000000000001E-2</v>
      </c>
      <c r="CK16" s="11" t="s">
        <v>18</v>
      </c>
      <c r="CL16" s="12">
        <v>28721</v>
      </c>
      <c r="CM16" s="13">
        <v>2.9000000000000001E-2</v>
      </c>
      <c r="CO16" s="11" t="s">
        <v>18</v>
      </c>
      <c r="CP16" s="12">
        <v>21271</v>
      </c>
      <c r="CQ16" s="13">
        <v>2.1000000000000001E-2</v>
      </c>
      <c r="CS16" s="11" t="s">
        <v>18</v>
      </c>
      <c r="CT16" s="12">
        <v>35758</v>
      </c>
      <c r="CU16" s="13">
        <v>3.5999999999999997E-2</v>
      </c>
      <c r="CW16" s="11" t="s">
        <v>18</v>
      </c>
      <c r="CX16" s="12">
        <v>28483</v>
      </c>
      <c r="CY16" s="13">
        <v>2.8000000000000001E-2</v>
      </c>
      <c r="DA16" s="11" t="s">
        <v>18</v>
      </c>
      <c r="DB16" s="12">
        <v>21771</v>
      </c>
      <c r="DC16" s="13">
        <v>2.1999999999999999E-2</v>
      </c>
      <c r="DE16" s="11" t="s">
        <v>18</v>
      </c>
      <c r="DF16" s="12">
        <v>15176</v>
      </c>
      <c r="DG16" s="13">
        <v>1.4999999999999999E-2</v>
      </c>
      <c r="DI16" s="11" t="s">
        <v>18</v>
      </c>
      <c r="DJ16" s="12">
        <v>63682</v>
      </c>
      <c r="DK16" s="13">
        <v>6.4000000000000001E-2</v>
      </c>
      <c r="DM16" s="11" t="s">
        <v>18</v>
      </c>
      <c r="DN16" s="12">
        <v>35572</v>
      </c>
      <c r="DO16" s="13">
        <v>3.5999999999999997E-2</v>
      </c>
      <c r="DQ16" s="11" t="s">
        <v>18</v>
      </c>
      <c r="DR16" s="12">
        <v>23173</v>
      </c>
      <c r="DS16" s="13">
        <v>2.3E-2</v>
      </c>
      <c r="DU16" s="11" t="s">
        <v>18</v>
      </c>
      <c r="DV16" s="12">
        <v>65005</v>
      </c>
      <c r="DW16" s="13">
        <v>6.5000000000000002E-2</v>
      </c>
      <c r="DY16" s="11" t="s">
        <v>18</v>
      </c>
      <c r="DZ16" s="12">
        <v>12514</v>
      </c>
      <c r="EA16" s="13">
        <v>1.2999999999999999E-2</v>
      </c>
      <c r="EC16" s="11" t="s">
        <v>18</v>
      </c>
      <c r="ED16" s="12">
        <v>10075</v>
      </c>
      <c r="EE16" s="13">
        <v>0.01</v>
      </c>
      <c r="EG16" s="11" t="s">
        <v>18</v>
      </c>
      <c r="EH16" s="12">
        <v>25135</v>
      </c>
      <c r="EI16" s="13">
        <v>2.5000000000000001E-2</v>
      </c>
      <c r="EK16" s="11" t="s">
        <v>18</v>
      </c>
      <c r="EL16" s="12">
        <v>2087</v>
      </c>
      <c r="EM16" s="13">
        <v>2E-3</v>
      </c>
      <c r="EO16" s="11" t="s">
        <v>18</v>
      </c>
      <c r="EP16" s="12">
        <v>10486</v>
      </c>
      <c r="EQ16" s="13">
        <v>0.01</v>
      </c>
      <c r="ES16" s="11" t="s">
        <v>18</v>
      </c>
      <c r="ET16" s="12">
        <v>5437</v>
      </c>
      <c r="EU16" s="13">
        <v>5.0000000000000001E-3</v>
      </c>
      <c r="EW16" s="11" t="s">
        <v>18</v>
      </c>
      <c r="EX16" s="12">
        <v>20241</v>
      </c>
      <c r="EY16" s="13">
        <v>0.02</v>
      </c>
      <c r="FA16" s="11" t="s">
        <v>18</v>
      </c>
      <c r="FB16" s="12">
        <v>8364</v>
      </c>
      <c r="FC16" s="13">
        <v>8.0000000000000002E-3</v>
      </c>
      <c r="FE16" s="11" t="s">
        <v>18</v>
      </c>
      <c r="FF16" s="12">
        <v>18637</v>
      </c>
      <c r="FG16" s="13">
        <v>1.9E-2</v>
      </c>
      <c r="FI16" s="11" t="s">
        <v>18</v>
      </c>
      <c r="FJ16" s="12">
        <v>11514</v>
      </c>
      <c r="FK16" s="13">
        <v>1.2E-2</v>
      </c>
      <c r="FM16" s="11" t="s">
        <v>18</v>
      </c>
      <c r="FN16" s="12">
        <v>23866</v>
      </c>
      <c r="FO16" s="13">
        <v>2.4E-2</v>
      </c>
      <c r="FQ16" s="11" t="s">
        <v>18</v>
      </c>
      <c r="FR16" s="12">
        <v>66036</v>
      </c>
      <c r="FS16" s="13">
        <v>6.6000000000000003E-2</v>
      </c>
      <c r="FU16" s="11" t="s">
        <v>18</v>
      </c>
      <c r="FV16" s="12">
        <v>32109</v>
      </c>
      <c r="FW16" s="13">
        <v>3.2000000000000001E-2</v>
      </c>
      <c r="FY16" s="11" t="s">
        <v>18</v>
      </c>
      <c r="FZ16" s="12">
        <v>38361</v>
      </c>
      <c r="GA16" s="13">
        <v>3.7999999999999999E-2</v>
      </c>
      <c r="GC16" s="11" t="s">
        <v>18</v>
      </c>
      <c r="GD16" s="12">
        <v>34447</v>
      </c>
      <c r="GE16" s="13">
        <v>3.4000000000000002E-2</v>
      </c>
      <c r="GG16" s="11" t="s">
        <v>18</v>
      </c>
      <c r="GH16" s="12">
        <v>28576</v>
      </c>
      <c r="GI16" s="13">
        <v>2.9000000000000001E-2</v>
      </c>
      <c r="GK16" s="11" t="s">
        <v>18</v>
      </c>
      <c r="GL16" s="12">
        <v>52875</v>
      </c>
      <c r="GM16" s="13">
        <v>5.2999999999999999E-2</v>
      </c>
      <c r="GN16"/>
      <c r="GR16"/>
      <c r="GV16"/>
      <c r="GZ16"/>
      <c r="HD16"/>
      <c r="HH16"/>
      <c r="HL16"/>
      <c r="HP16"/>
      <c r="HT16"/>
      <c r="HX16"/>
      <c r="IB16"/>
      <c r="IF16"/>
      <c r="IJ16"/>
      <c r="IN16"/>
    </row>
    <row r="17" spans="3:248" ht="13.5" thickBot="1">
      <c r="C17">
        <v>12</v>
      </c>
      <c r="D17" s="8">
        <v>12</v>
      </c>
      <c r="E17" s="8" t="s">
        <v>44</v>
      </c>
      <c r="F17" s="3" t="s">
        <v>37</v>
      </c>
      <c r="I17" s="11" t="s">
        <v>24</v>
      </c>
      <c r="J17" s="12">
        <v>21368</v>
      </c>
      <c r="K17" s="13">
        <v>2.1000000000000001E-2</v>
      </c>
      <c r="M17" s="11" t="s">
        <v>24</v>
      </c>
      <c r="N17" s="12">
        <v>70982</v>
      </c>
      <c r="O17" s="13">
        <v>7.0999999999999994E-2</v>
      </c>
      <c r="Q17" s="11" t="s">
        <v>24</v>
      </c>
      <c r="R17" s="12">
        <v>17690</v>
      </c>
      <c r="S17" s="13">
        <v>1.7999999999999999E-2</v>
      </c>
      <c r="U17" s="11" t="s">
        <v>24</v>
      </c>
      <c r="V17" s="12">
        <v>33564</v>
      </c>
      <c r="W17" s="13">
        <v>3.4000000000000002E-2</v>
      </c>
      <c r="Y17" s="11" t="s">
        <v>24</v>
      </c>
      <c r="Z17" s="12">
        <v>18604</v>
      </c>
      <c r="AA17" s="13">
        <v>1.9E-2</v>
      </c>
      <c r="AC17" s="11" t="s">
        <v>24</v>
      </c>
      <c r="AD17" s="12">
        <v>30069</v>
      </c>
      <c r="AE17" s="13">
        <v>0.03</v>
      </c>
      <c r="AG17" s="11" t="s">
        <v>24</v>
      </c>
      <c r="AH17" s="12">
        <v>29175</v>
      </c>
      <c r="AI17" s="13">
        <v>2.9000000000000001E-2</v>
      </c>
      <c r="AK17" s="11" t="s">
        <v>24</v>
      </c>
      <c r="AL17" s="12">
        <v>16907</v>
      </c>
      <c r="AM17" s="13">
        <v>1.7000000000000001E-2</v>
      </c>
      <c r="AO17" s="11" t="s">
        <v>24</v>
      </c>
      <c r="AP17" s="12">
        <v>29463</v>
      </c>
      <c r="AQ17" s="14">
        <v>2.9000000000000001E-2</v>
      </c>
      <c r="AS17" s="11" t="s">
        <v>24</v>
      </c>
      <c r="AT17" s="12">
        <v>30378</v>
      </c>
      <c r="AU17" s="13">
        <v>0.03</v>
      </c>
      <c r="AW17" s="11" t="s">
        <v>24</v>
      </c>
      <c r="AX17" s="12">
        <v>27151</v>
      </c>
      <c r="AY17" s="13">
        <v>2.7E-2</v>
      </c>
      <c r="BA17" s="11" t="s">
        <v>24</v>
      </c>
      <c r="BB17" s="12">
        <v>14072</v>
      </c>
      <c r="BC17" s="13">
        <v>1.4E-2</v>
      </c>
      <c r="BE17" s="11" t="s">
        <v>24</v>
      </c>
      <c r="BF17" s="12">
        <v>32929</v>
      </c>
      <c r="BG17" s="13">
        <v>3.3000000000000002E-2</v>
      </c>
      <c r="BI17" s="11" t="s">
        <v>24</v>
      </c>
      <c r="BJ17" s="12">
        <v>27740</v>
      </c>
      <c r="BK17" s="13">
        <v>2.8000000000000001E-2</v>
      </c>
      <c r="BM17" s="11" t="s">
        <v>24</v>
      </c>
      <c r="BN17" s="12">
        <v>16722</v>
      </c>
      <c r="BO17" s="13">
        <v>1.7000000000000001E-2</v>
      </c>
      <c r="BQ17" s="11" t="s">
        <v>24</v>
      </c>
      <c r="BR17" s="12">
        <v>19437</v>
      </c>
      <c r="BS17" s="13">
        <v>1.9E-2</v>
      </c>
      <c r="BU17" s="11" t="s">
        <v>24</v>
      </c>
      <c r="BV17" s="12">
        <v>37635</v>
      </c>
      <c r="BW17" s="13">
        <v>3.7999999999999999E-2</v>
      </c>
      <c r="BY17" s="11" t="s">
        <v>24</v>
      </c>
      <c r="BZ17" s="12">
        <v>12216</v>
      </c>
      <c r="CA17" s="13">
        <v>1.2E-2</v>
      </c>
      <c r="CC17" s="11" t="s">
        <v>24</v>
      </c>
      <c r="CD17" s="12">
        <v>18670</v>
      </c>
      <c r="CE17" s="13">
        <v>1.9E-2</v>
      </c>
      <c r="CG17" s="11" t="s">
        <v>24</v>
      </c>
      <c r="CH17" s="12">
        <v>46219</v>
      </c>
      <c r="CI17" s="13">
        <v>4.5999999999999999E-2</v>
      </c>
      <c r="CK17" s="11" t="s">
        <v>24</v>
      </c>
      <c r="CL17" s="12">
        <v>20744</v>
      </c>
      <c r="CM17" s="13">
        <v>2.1000000000000001E-2</v>
      </c>
      <c r="CO17" s="11" t="s">
        <v>24</v>
      </c>
      <c r="CP17" s="12">
        <v>37246</v>
      </c>
      <c r="CQ17" s="13">
        <v>3.6999999999999998E-2</v>
      </c>
      <c r="CS17" s="11" t="s">
        <v>24</v>
      </c>
      <c r="CT17" s="12">
        <v>41426</v>
      </c>
      <c r="CU17" s="13">
        <v>4.1000000000000002E-2</v>
      </c>
      <c r="CW17" s="11" t="s">
        <v>24</v>
      </c>
      <c r="CX17" s="12">
        <v>36938</v>
      </c>
      <c r="CY17" s="13">
        <v>3.6999999999999998E-2</v>
      </c>
      <c r="DA17" s="11" t="s">
        <v>24</v>
      </c>
      <c r="DB17" s="12">
        <v>33894</v>
      </c>
      <c r="DC17" s="13">
        <v>3.4000000000000002E-2</v>
      </c>
      <c r="DE17" s="11" t="s">
        <v>24</v>
      </c>
      <c r="DF17" s="12">
        <v>72024</v>
      </c>
      <c r="DG17" s="13">
        <v>7.1999999999999995E-2</v>
      </c>
      <c r="DI17" s="11" t="s">
        <v>24</v>
      </c>
      <c r="DJ17" s="12">
        <v>38930</v>
      </c>
      <c r="DK17" s="13">
        <v>3.9E-2</v>
      </c>
      <c r="DM17" s="11" t="s">
        <v>24</v>
      </c>
      <c r="DN17" s="12">
        <v>27030</v>
      </c>
      <c r="DO17" s="13">
        <v>2.7E-2</v>
      </c>
      <c r="DQ17" s="11" t="s">
        <v>24</v>
      </c>
      <c r="DR17" s="12">
        <v>15119</v>
      </c>
      <c r="DS17" s="13">
        <v>1.4999999999999999E-2</v>
      </c>
      <c r="DU17" s="11" t="s">
        <v>24</v>
      </c>
      <c r="DV17" s="12">
        <v>19390</v>
      </c>
      <c r="DW17" s="13">
        <v>1.9E-2</v>
      </c>
      <c r="DY17" s="11" t="s">
        <v>24</v>
      </c>
      <c r="DZ17" s="12">
        <v>11417</v>
      </c>
      <c r="EA17" s="13">
        <v>1.0999999999999999E-2</v>
      </c>
      <c r="EC17" s="11" t="s">
        <v>24</v>
      </c>
      <c r="ED17" s="12">
        <v>14518</v>
      </c>
      <c r="EE17" s="13">
        <v>1.4999999999999999E-2</v>
      </c>
      <c r="EG17" s="11" t="s">
        <v>24</v>
      </c>
      <c r="EH17" s="12">
        <v>11835</v>
      </c>
      <c r="EI17" s="13">
        <v>1.2E-2</v>
      </c>
      <c r="EK17" s="11" t="s">
        <v>24</v>
      </c>
      <c r="EL17" s="12">
        <v>9135</v>
      </c>
      <c r="EM17" s="13">
        <v>8.9999999999999993E-3</v>
      </c>
      <c r="EO17" s="11" t="s">
        <v>24</v>
      </c>
      <c r="EP17" s="12">
        <v>12233</v>
      </c>
      <c r="EQ17" s="13">
        <v>1.2E-2</v>
      </c>
      <c r="ES17" s="11" t="s">
        <v>24</v>
      </c>
      <c r="ET17" s="12">
        <v>9836</v>
      </c>
      <c r="EU17" s="13">
        <v>0.01</v>
      </c>
      <c r="EW17" s="11" t="s">
        <v>24</v>
      </c>
      <c r="EX17" s="12">
        <v>10473</v>
      </c>
      <c r="EY17" s="13">
        <v>0.01</v>
      </c>
      <c r="FA17" s="11" t="s">
        <v>24</v>
      </c>
      <c r="FB17" s="12">
        <v>9670</v>
      </c>
      <c r="FC17" s="13">
        <v>0.01</v>
      </c>
      <c r="FE17" s="11" t="s">
        <v>24</v>
      </c>
      <c r="FF17" s="12">
        <v>15475</v>
      </c>
      <c r="FG17" s="13">
        <v>1.4999999999999999E-2</v>
      </c>
      <c r="FI17" s="11" t="s">
        <v>24</v>
      </c>
      <c r="FJ17" s="12">
        <v>22682</v>
      </c>
      <c r="FK17" s="13">
        <v>2.3E-2</v>
      </c>
      <c r="FM17" s="11" t="s">
        <v>24</v>
      </c>
      <c r="FN17" s="12">
        <v>14771</v>
      </c>
      <c r="FO17" s="13">
        <v>1.4999999999999999E-2</v>
      </c>
      <c r="FQ17" s="11" t="s">
        <v>24</v>
      </c>
      <c r="FR17" s="12">
        <v>38897</v>
      </c>
      <c r="FS17" s="13">
        <v>3.9E-2</v>
      </c>
      <c r="FU17" s="11" t="s">
        <v>24</v>
      </c>
      <c r="FV17" s="12">
        <v>16772</v>
      </c>
      <c r="FW17" s="13">
        <v>1.7000000000000001E-2</v>
      </c>
      <c r="FY17" s="11" t="s">
        <v>24</v>
      </c>
      <c r="FZ17" s="12">
        <v>35401</v>
      </c>
      <c r="GA17" s="13">
        <v>3.5000000000000003E-2</v>
      </c>
      <c r="GC17" s="11" t="s">
        <v>24</v>
      </c>
      <c r="GD17" s="12">
        <v>30317</v>
      </c>
      <c r="GE17" s="13">
        <v>0.03</v>
      </c>
      <c r="GG17" s="11" t="s">
        <v>24</v>
      </c>
      <c r="GH17" s="12">
        <v>25256</v>
      </c>
      <c r="GI17" s="13">
        <v>2.5000000000000001E-2</v>
      </c>
      <c r="GK17" s="11" t="s">
        <v>24</v>
      </c>
      <c r="GL17" s="12">
        <v>18171</v>
      </c>
      <c r="GM17" s="13">
        <v>1.7999999999999999E-2</v>
      </c>
      <c r="GN17"/>
      <c r="GR17"/>
      <c r="GV17"/>
      <c r="GZ17"/>
      <c r="HD17"/>
      <c r="HH17"/>
      <c r="HL17"/>
      <c r="HP17"/>
      <c r="HT17"/>
      <c r="HX17"/>
      <c r="IB17"/>
      <c r="IF17"/>
      <c r="IJ17"/>
      <c r="IN17"/>
    </row>
    <row r="18" spans="3:248" ht="13.5" thickBot="1">
      <c r="C18">
        <v>13</v>
      </c>
      <c r="D18" s="8">
        <v>13</v>
      </c>
      <c r="E18" s="8" t="s">
        <v>44</v>
      </c>
      <c r="F18" s="3" t="s">
        <v>23</v>
      </c>
      <c r="I18" s="11" t="s">
        <v>19</v>
      </c>
      <c r="J18" s="12">
        <v>2431</v>
      </c>
      <c r="K18" s="13">
        <v>2E-3</v>
      </c>
      <c r="M18" s="11" t="s">
        <v>19</v>
      </c>
      <c r="N18" s="12">
        <v>1602</v>
      </c>
      <c r="O18" s="13">
        <v>2E-3</v>
      </c>
      <c r="Q18" s="11" t="s">
        <v>19</v>
      </c>
      <c r="R18" s="12">
        <v>1198</v>
      </c>
      <c r="S18" s="13">
        <v>1E-3</v>
      </c>
      <c r="U18" s="11" t="s">
        <v>19</v>
      </c>
      <c r="V18" s="12">
        <v>1460</v>
      </c>
      <c r="W18" s="13">
        <v>1E-3</v>
      </c>
      <c r="Y18" s="11" t="s">
        <v>19</v>
      </c>
      <c r="Z18" s="12">
        <v>1841</v>
      </c>
      <c r="AA18" s="13">
        <v>2E-3</v>
      </c>
      <c r="AC18" s="11" t="s">
        <v>19</v>
      </c>
      <c r="AD18" s="12">
        <v>1662</v>
      </c>
      <c r="AE18" s="13">
        <v>2E-3</v>
      </c>
      <c r="AG18" s="11" t="s">
        <v>19</v>
      </c>
      <c r="AH18" s="12">
        <v>5321</v>
      </c>
      <c r="AI18" s="13">
        <v>5.0000000000000001E-3</v>
      </c>
      <c r="AK18" s="11" t="s">
        <v>19</v>
      </c>
      <c r="AL18" s="12">
        <v>127</v>
      </c>
      <c r="AM18" s="13">
        <v>0</v>
      </c>
      <c r="AO18" s="11" t="s">
        <v>19</v>
      </c>
      <c r="AP18" s="12">
        <v>1683</v>
      </c>
      <c r="AQ18" s="14">
        <v>2E-3</v>
      </c>
      <c r="AS18" s="11" t="s">
        <v>19</v>
      </c>
      <c r="AT18" s="12">
        <v>9783</v>
      </c>
      <c r="AU18" s="13">
        <v>0.01</v>
      </c>
      <c r="AW18" s="11" t="s">
        <v>19</v>
      </c>
      <c r="AX18" s="12">
        <v>3529</v>
      </c>
      <c r="AY18" s="13">
        <v>4.0000000000000001E-3</v>
      </c>
      <c r="BA18" s="11" t="s">
        <v>19</v>
      </c>
      <c r="BB18" s="12">
        <v>4746</v>
      </c>
      <c r="BC18" s="13">
        <v>5.0000000000000001E-3</v>
      </c>
      <c r="BE18" s="11" t="s">
        <v>19</v>
      </c>
      <c r="BF18" s="12">
        <v>2132</v>
      </c>
      <c r="BG18" s="13">
        <v>2E-3</v>
      </c>
      <c r="BI18" s="11" t="s">
        <v>19</v>
      </c>
      <c r="BJ18" s="12">
        <v>1106</v>
      </c>
      <c r="BK18" s="13">
        <v>1E-3</v>
      </c>
      <c r="BM18" s="11" t="s">
        <v>19</v>
      </c>
      <c r="BN18" s="12">
        <v>708</v>
      </c>
      <c r="BO18" s="13">
        <v>1E-3</v>
      </c>
      <c r="BQ18" s="11" t="s">
        <v>19</v>
      </c>
      <c r="BR18" s="12">
        <v>2014</v>
      </c>
      <c r="BS18" s="13">
        <v>2E-3</v>
      </c>
      <c r="BU18" s="11" t="s">
        <v>19</v>
      </c>
      <c r="BV18" s="12">
        <v>2935</v>
      </c>
      <c r="BW18" s="13">
        <v>3.0000000000000001E-3</v>
      </c>
      <c r="BY18" s="11" t="s">
        <v>19</v>
      </c>
      <c r="BZ18" s="12">
        <v>842</v>
      </c>
      <c r="CA18" s="13">
        <v>1E-3</v>
      </c>
      <c r="CC18" s="11" t="s">
        <v>19</v>
      </c>
      <c r="CD18" s="12">
        <v>853</v>
      </c>
      <c r="CE18" s="13">
        <v>1E-3</v>
      </c>
      <c r="CG18" s="11" t="s">
        <v>19</v>
      </c>
      <c r="CH18" s="12">
        <v>12073</v>
      </c>
      <c r="CI18" s="13">
        <v>1.2E-2</v>
      </c>
      <c r="CK18" s="11" t="s">
        <v>19</v>
      </c>
      <c r="CL18" s="12">
        <v>2248</v>
      </c>
      <c r="CM18" s="13">
        <v>2E-3</v>
      </c>
      <c r="CO18" s="11" t="s">
        <v>19</v>
      </c>
      <c r="CP18" s="12">
        <v>781</v>
      </c>
      <c r="CQ18" s="13">
        <v>1E-3</v>
      </c>
      <c r="CS18" s="11" t="s">
        <v>19</v>
      </c>
      <c r="CT18" s="12">
        <v>2554</v>
      </c>
      <c r="CU18" s="13">
        <v>3.0000000000000001E-3</v>
      </c>
      <c r="CW18" s="11" t="s">
        <v>19</v>
      </c>
      <c r="CX18" s="12">
        <v>3701</v>
      </c>
      <c r="CY18" s="13">
        <v>4.0000000000000001E-3</v>
      </c>
      <c r="DA18" s="11" t="s">
        <v>19</v>
      </c>
      <c r="DB18" s="12">
        <v>1984</v>
      </c>
      <c r="DC18" s="13">
        <v>2E-3</v>
      </c>
      <c r="DE18" s="11" t="s">
        <v>19</v>
      </c>
      <c r="DF18" s="12">
        <v>1866</v>
      </c>
      <c r="DG18" s="13">
        <v>2E-3</v>
      </c>
      <c r="DI18" s="11" t="s">
        <v>19</v>
      </c>
      <c r="DJ18" s="12">
        <v>1121</v>
      </c>
      <c r="DK18" s="13">
        <v>1E-3</v>
      </c>
      <c r="DM18" s="11" t="s">
        <v>19</v>
      </c>
      <c r="DN18" s="12">
        <v>724</v>
      </c>
      <c r="DO18" s="13">
        <v>1E-3</v>
      </c>
      <c r="DQ18" s="11" t="s">
        <v>19</v>
      </c>
      <c r="DR18" s="12">
        <v>1724</v>
      </c>
      <c r="DS18" s="13">
        <v>2E-3</v>
      </c>
      <c r="DU18" s="11" t="s">
        <v>19</v>
      </c>
      <c r="DV18" s="12">
        <v>632</v>
      </c>
      <c r="DW18" s="13">
        <v>1E-3</v>
      </c>
      <c r="DY18" s="11" t="s">
        <v>19</v>
      </c>
      <c r="DZ18" s="12">
        <v>536</v>
      </c>
      <c r="EA18" s="13">
        <v>1E-3</v>
      </c>
      <c r="EC18" s="11" t="s">
        <v>19</v>
      </c>
      <c r="ED18" s="12">
        <v>3588</v>
      </c>
      <c r="EE18" s="13">
        <v>4.0000000000000001E-3</v>
      </c>
      <c r="EG18" s="11" t="s">
        <v>19</v>
      </c>
      <c r="EH18" s="12">
        <v>1177</v>
      </c>
      <c r="EI18" s="13">
        <v>1E-3</v>
      </c>
      <c r="EK18" s="11" t="s">
        <v>19</v>
      </c>
      <c r="EL18" s="12">
        <v>874</v>
      </c>
      <c r="EM18" s="13">
        <v>1E-3</v>
      </c>
      <c r="EO18" s="11" t="s">
        <v>19</v>
      </c>
      <c r="EP18" s="12">
        <v>2994</v>
      </c>
      <c r="EQ18" s="13">
        <v>3.0000000000000001E-3</v>
      </c>
      <c r="ES18" s="11" t="s">
        <v>19</v>
      </c>
      <c r="ET18" s="12">
        <v>709</v>
      </c>
      <c r="EU18" s="13">
        <v>1E-3</v>
      </c>
      <c r="EW18" s="11" t="s">
        <v>19</v>
      </c>
      <c r="EX18" s="12">
        <v>1386</v>
      </c>
      <c r="EY18" s="13">
        <v>1E-3</v>
      </c>
      <c r="FA18" s="11" t="s">
        <v>19</v>
      </c>
      <c r="FB18" s="12">
        <v>752</v>
      </c>
      <c r="FC18" s="13">
        <v>1E-3</v>
      </c>
      <c r="FE18" s="11" t="s">
        <v>19</v>
      </c>
      <c r="FF18" s="12">
        <v>1365</v>
      </c>
      <c r="FG18" s="13">
        <v>1E-3</v>
      </c>
      <c r="FI18" s="11" t="s">
        <v>19</v>
      </c>
      <c r="FJ18" s="12">
        <v>1359</v>
      </c>
      <c r="FK18" s="13">
        <v>1E-3</v>
      </c>
      <c r="FM18" s="11" t="s">
        <v>19</v>
      </c>
      <c r="FN18" s="12">
        <v>1183</v>
      </c>
      <c r="FO18" s="13">
        <v>1E-3</v>
      </c>
      <c r="FQ18" s="11" t="s">
        <v>19</v>
      </c>
      <c r="FR18" s="12">
        <v>1881</v>
      </c>
      <c r="FS18" s="13">
        <v>2E-3</v>
      </c>
      <c r="FU18" s="11" t="s">
        <v>19</v>
      </c>
      <c r="FV18" s="12">
        <v>606</v>
      </c>
      <c r="FW18" s="13">
        <v>1E-3</v>
      </c>
      <c r="FY18" s="11" t="s">
        <v>19</v>
      </c>
      <c r="FZ18" s="12">
        <v>5611</v>
      </c>
      <c r="GA18" s="13">
        <v>6.0000000000000001E-3</v>
      </c>
      <c r="GC18" s="11" t="s">
        <v>19</v>
      </c>
      <c r="GD18" s="12">
        <v>9494</v>
      </c>
      <c r="GE18" s="13">
        <v>8.9999999999999993E-3</v>
      </c>
      <c r="GG18" s="11" t="s">
        <v>19</v>
      </c>
      <c r="GH18" s="12">
        <v>661</v>
      </c>
      <c r="GI18" s="13">
        <v>1E-3</v>
      </c>
      <c r="GK18" s="11" t="s">
        <v>19</v>
      </c>
      <c r="GL18" s="12">
        <v>1059</v>
      </c>
      <c r="GM18" s="13">
        <v>1E-3</v>
      </c>
      <c r="GN18"/>
      <c r="GR18"/>
      <c r="GV18"/>
      <c r="GZ18"/>
      <c r="HD18"/>
      <c r="HH18"/>
      <c r="HL18"/>
      <c r="HP18"/>
      <c r="HT18"/>
      <c r="HX18"/>
      <c r="IB18"/>
      <c r="IF18"/>
      <c r="IJ18"/>
      <c r="IN18"/>
    </row>
    <row r="19" spans="3:248" ht="13.5" thickBot="1">
      <c r="C19">
        <v>14</v>
      </c>
      <c r="D19" s="8">
        <v>14</v>
      </c>
      <c r="E19" s="8" t="s">
        <v>44</v>
      </c>
      <c r="F19" s="3" t="s">
        <v>0</v>
      </c>
      <c r="I19" s="11" t="s">
        <v>61</v>
      </c>
      <c r="J19" s="12">
        <v>1671</v>
      </c>
      <c r="K19" s="13">
        <v>2E-3</v>
      </c>
      <c r="M19" s="11" t="s">
        <v>61</v>
      </c>
      <c r="N19" s="12">
        <v>3326</v>
      </c>
      <c r="O19" s="13">
        <v>3.0000000000000001E-3</v>
      </c>
      <c r="Q19" s="11" t="s">
        <v>61</v>
      </c>
      <c r="R19" s="12">
        <v>2295</v>
      </c>
      <c r="S19" s="13">
        <v>2E-3</v>
      </c>
      <c r="U19" s="11" t="s">
        <v>61</v>
      </c>
      <c r="V19" s="12">
        <v>3684</v>
      </c>
      <c r="W19" s="13">
        <v>4.0000000000000001E-3</v>
      </c>
      <c r="Y19" s="11" t="s">
        <v>61</v>
      </c>
      <c r="Z19" s="12">
        <v>2454</v>
      </c>
      <c r="AA19" s="13">
        <v>2E-3</v>
      </c>
      <c r="AC19" s="11" t="s">
        <v>61</v>
      </c>
      <c r="AD19" s="12">
        <v>96515</v>
      </c>
      <c r="AE19" s="13">
        <v>9.7000000000000003E-2</v>
      </c>
      <c r="AG19" s="11" t="s">
        <v>61</v>
      </c>
      <c r="AH19" s="12">
        <v>290</v>
      </c>
      <c r="AI19" s="13">
        <v>0</v>
      </c>
      <c r="AK19" s="11" t="s">
        <v>61</v>
      </c>
      <c r="AL19" s="12">
        <v>21376</v>
      </c>
      <c r="AM19" s="13">
        <v>2.1000000000000001E-2</v>
      </c>
      <c r="AO19" s="11" t="s">
        <v>61</v>
      </c>
      <c r="AP19" s="12">
        <v>11793</v>
      </c>
      <c r="AQ19" s="14">
        <v>1.2E-2</v>
      </c>
      <c r="AS19" s="11" t="s">
        <v>61</v>
      </c>
      <c r="AT19" s="12">
        <v>7918</v>
      </c>
      <c r="AU19" s="13">
        <v>8.0000000000000002E-3</v>
      </c>
      <c r="AW19" s="11" t="s">
        <v>61</v>
      </c>
      <c r="AX19" s="12">
        <v>281</v>
      </c>
      <c r="AY19" s="13">
        <v>0</v>
      </c>
      <c r="BA19" s="11" t="s">
        <v>61</v>
      </c>
      <c r="BB19" s="12">
        <v>1144</v>
      </c>
      <c r="BC19" s="13">
        <v>1E-3</v>
      </c>
      <c r="BE19" s="11" t="s">
        <v>61</v>
      </c>
      <c r="BF19" s="12">
        <v>12700</v>
      </c>
      <c r="BG19" s="13">
        <v>1.2999999999999999E-2</v>
      </c>
      <c r="BI19" s="11" t="s">
        <v>61</v>
      </c>
      <c r="BJ19" s="12">
        <v>6156</v>
      </c>
      <c r="BK19" s="13">
        <v>6.0000000000000001E-3</v>
      </c>
      <c r="BM19" s="11" t="s">
        <v>61</v>
      </c>
      <c r="BN19" s="12">
        <v>8634</v>
      </c>
      <c r="BO19" s="13">
        <v>8.9999999999999993E-3</v>
      </c>
      <c r="BQ19" s="11" t="s">
        <v>61</v>
      </c>
      <c r="BR19" s="12">
        <v>8544</v>
      </c>
      <c r="BS19" s="13">
        <v>8.9999999999999993E-3</v>
      </c>
      <c r="BU19" s="11" t="s">
        <v>61</v>
      </c>
      <c r="BV19" s="12">
        <v>2590</v>
      </c>
      <c r="BW19" s="13">
        <v>3.0000000000000001E-3</v>
      </c>
      <c r="BY19" s="11" t="s">
        <v>61</v>
      </c>
      <c r="BZ19" s="12">
        <v>944</v>
      </c>
      <c r="CA19" s="13">
        <v>1E-3</v>
      </c>
      <c r="CC19" s="11" t="s">
        <v>61</v>
      </c>
      <c r="CD19" s="12">
        <v>3864</v>
      </c>
      <c r="CE19" s="13">
        <v>4.0000000000000001E-3</v>
      </c>
      <c r="CG19" s="11" t="s">
        <v>61</v>
      </c>
      <c r="CH19" s="12">
        <v>980</v>
      </c>
      <c r="CI19" s="13">
        <v>1E-3</v>
      </c>
      <c r="CK19" s="11" t="s">
        <v>61</v>
      </c>
      <c r="CL19" s="12">
        <v>5402</v>
      </c>
      <c r="CM19" s="13">
        <v>5.0000000000000001E-3</v>
      </c>
      <c r="CO19" s="11" t="s">
        <v>61</v>
      </c>
      <c r="CP19" s="12">
        <v>3986</v>
      </c>
      <c r="CQ19" s="13">
        <v>4.0000000000000001E-3</v>
      </c>
      <c r="CS19" s="11" t="s">
        <v>61</v>
      </c>
      <c r="CT19" s="12">
        <v>734</v>
      </c>
      <c r="CU19" s="13">
        <v>1E-3</v>
      </c>
      <c r="CW19" s="11" t="s">
        <v>61</v>
      </c>
      <c r="CX19" s="12">
        <v>2251</v>
      </c>
      <c r="CY19" s="13">
        <v>2E-3</v>
      </c>
      <c r="DA19" s="11" t="s">
        <v>61</v>
      </c>
      <c r="DB19" s="12">
        <v>718</v>
      </c>
      <c r="DC19" s="13">
        <v>1E-3</v>
      </c>
      <c r="DE19" s="11" t="s">
        <v>61</v>
      </c>
      <c r="DF19" s="12">
        <v>99</v>
      </c>
      <c r="DG19" s="13">
        <v>0</v>
      </c>
      <c r="DI19" s="11" t="s">
        <v>61</v>
      </c>
      <c r="DJ19" s="12">
        <v>7235</v>
      </c>
      <c r="DK19" s="13">
        <v>7.0000000000000001E-3</v>
      </c>
      <c r="DM19" s="11" t="s">
        <v>61</v>
      </c>
      <c r="DN19" s="12">
        <v>4491</v>
      </c>
      <c r="DO19" s="13">
        <v>4.0000000000000001E-3</v>
      </c>
      <c r="DQ19" s="11" t="s">
        <v>61</v>
      </c>
      <c r="DR19" s="12">
        <v>559</v>
      </c>
      <c r="DS19" s="13">
        <v>1E-3</v>
      </c>
      <c r="DU19" s="11" t="s">
        <v>61</v>
      </c>
      <c r="DV19" s="12">
        <v>7893</v>
      </c>
      <c r="DW19" s="13">
        <v>8.0000000000000002E-3</v>
      </c>
      <c r="DY19" s="11" t="s">
        <v>61</v>
      </c>
      <c r="DZ19" s="12">
        <v>715</v>
      </c>
      <c r="EA19" s="13">
        <v>1E-3</v>
      </c>
      <c r="EC19" s="11" t="s">
        <v>61</v>
      </c>
      <c r="ED19" s="12">
        <v>981</v>
      </c>
      <c r="EE19" s="13">
        <v>1E-3</v>
      </c>
      <c r="EG19" s="11" t="s">
        <v>61</v>
      </c>
      <c r="EH19" s="12">
        <v>3262</v>
      </c>
      <c r="EI19" s="13">
        <v>3.0000000000000001E-3</v>
      </c>
      <c r="EK19" s="11" t="s">
        <v>61</v>
      </c>
      <c r="EL19" s="12">
        <v>23</v>
      </c>
      <c r="EM19" s="13">
        <v>0</v>
      </c>
      <c r="EO19" s="11" t="s">
        <v>61</v>
      </c>
      <c r="EP19" s="12">
        <v>27</v>
      </c>
      <c r="EQ19" s="13">
        <v>0</v>
      </c>
      <c r="ES19" s="11" t="s">
        <v>61</v>
      </c>
      <c r="ET19" s="12">
        <v>95</v>
      </c>
      <c r="EU19" s="13">
        <v>0</v>
      </c>
      <c r="EW19" s="11" t="s">
        <v>61</v>
      </c>
      <c r="EX19" s="12">
        <v>2025</v>
      </c>
      <c r="EY19" s="13">
        <v>2E-3</v>
      </c>
      <c r="FA19" s="11" t="s">
        <v>61</v>
      </c>
      <c r="FB19" s="12">
        <v>83</v>
      </c>
      <c r="FC19" s="13">
        <v>0</v>
      </c>
      <c r="FE19" s="11" t="s">
        <v>61</v>
      </c>
      <c r="FF19" s="12">
        <v>1926</v>
      </c>
      <c r="FG19" s="13">
        <v>2E-3</v>
      </c>
      <c r="FI19" s="11" t="s">
        <v>61</v>
      </c>
      <c r="FJ19" s="12">
        <v>787</v>
      </c>
      <c r="FK19" s="13">
        <v>1E-3</v>
      </c>
      <c r="FM19" s="11" t="s">
        <v>61</v>
      </c>
      <c r="FN19" s="12">
        <v>3581</v>
      </c>
      <c r="FO19" s="13">
        <v>4.0000000000000001E-3</v>
      </c>
      <c r="FQ19" s="11" t="s">
        <v>61</v>
      </c>
      <c r="FR19" s="12">
        <v>6284</v>
      </c>
      <c r="FS19" s="13">
        <v>6.0000000000000001E-3</v>
      </c>
      <c r="FU19" s="11" t="s">
        <v>61</v>
      </c>
      <c r="FV19" s="12">
        <v>8678</v>
      </c>
      <c r="FW19" s="13">
        <v>8.9999999999999993E-3</v>
      </c>
      <c r="FY19" s="11" t="s">
        <v>61</v>
      </c>
      <c r="FZ19" s="12">
        <v>8146</v>
      </c>
      <c r="GA19" s="13">
        <v>8.0000000000000002E-3</v>
      </c>
      <c r="GC19" s="11" t="s">
        <v>61</v>
      </c>
      <c r="GD19" s="12">
        <v>11509</v>
      </c>
      <c r="GE19" s="13">
        <v>1.2E-2</v>
      </c>
      <c r="GG19" s="11" t="s">
        <v>61</v>
      </c>
      <c r="GH19" s="12">
        <v>12209</v>
      </c>
      <c r="GI19" s="13">
        <v>1.2E-2</v>
      </c>
      <c r="GK19" s="11" t="s">
        <v>61</v>
      </c>
      <c r="GL19" s="12">
        <v>11438</v>
      </c>
      <c r="GM19" s="13">
        <v>1.0999999999999999E-2</v>
      </c>
      <c r="GN19"/>
      <c r="GR19"/>
      <c r="GV19"/>
      <c r="GZ19"/>
      <c r="HD19"/>
      <c r="HH19"/>
      <c r="HL19"/>
      <c r="HP19"/>
      <c r="HT19"/>
      <c r="HX19"/>
      <c r="IB19"/>
      <c r="IF19"/>
      <c r="IJ19"/>
      <c r="IN19"/>
    </row>
    <row r="20" spans="3:248" ht="13.5" thickBot="1">
      <c r="C20">
        <v>15</v>
      </c>
      <c r="D20" s="8">
        <v>15</v>
      </c>
      <c r="E20" s="8" t="s">
        <v>44</v>
      </c>
      <c r="F20" s="3" t="s">
        <v>1</v>
      </c>
      <c r="I20" s="11" t="s">
        <v>17</v>
      </c>
      <c r="J20" s="12">
        <v>19165</v>
      </c>
      <c r="K20" s="13">
        <v>1.9E-2</v>
      </c>
      <c r="M20" s="11" t="s">
        <v>17</v>
      </c>
      <c r="N20" s="12">
        <v>26348</v>
      </c>
      <c r="O20" s="13">
        <v>2.5999999999999999E-2</v>
      </c>
      <c r="Q20" s="11" t="s">
        <v>17</v>
      </c>
      <c r="R20" s="12">
        <v>12824</v>
      </c>
      <c r="S20" s="13">
        <v>1.2999999999999999E-2</v>
      </c>
      <c r="U20" s="11" t="s">
        <v>17</v>
      </c>
      <c r="V20" s="12">
        <v>19437</v>
      </c>
      <c r="W20" s="13">
        <v>1.9E-2</v>
      </c>
      <c r="Y20" s="11" t="s">
        <v>17</v>
      </c>
      <c r="Z20" s="12">
        <v>25166</v>
      </c>
      <c r="AA20" s="13">
        <v>2.5000000000000001E-2</v>
      </c>
      <c r="AC20" s="11" t="s">
        <v>17</v>
      </c>
      <c r="AD20" s="12">
        <v>8980</v>
      </c>
      <c r="AE20" s="13">
        <v>8.9999999999999993E-3</v>
      </c>
      <c r="AG20" s="11" t="s">
        <v>17</v>
      </c>
      <c r="AH20" s="12">
        <v>15594</v>
      </c>
      <c r="AI20" s="13">
        <v>1.6E-2</v>
      </c>
      <c r="AK20" s="11" t="s">
        <v>17</v>
      </c>
      <c r="AL20" s="12">
        <v>10235</v>
      </c>
      <c r="AM20" s="13">
        <v>0.01</v>
      </c>
      <c r="AO20" s="11" t="s">
        <v>17</v>
      </c>
      <c r="AP20" s="12">
        <v>11062</v>
      </c>
      <c r="AQ20" s="14">
        <v>1.0999999999999999E-2</v>
      </c>
      <c r="AS20" s="11" t="s">
        <v>17</v>
      </c>
      <c r="AT20" s="12">
        <v>16884</v>
      </c>
      <c r="AU20" s="13">
        <v>1.7000000000000001E-2</v>
      </c>
      <c r="AW20" s="11" t="s">
        <v>17</v>
      </c>
      <c r="AX20" s="12">
        <v>13260</v>
      </c>
      <c r="AY20" s="13">
        <v>1.2999999999999999E-2</v>
      </c>
      <c r="BA20" s="11" t="s">
        <v>17</v>
      </c>
      <c r="BB20" s="12">
        <v>30669</v>
      </c>
      <c r="BC20" s="13">
        <v>3.1E-2</v>
      </c>
      <c r="BE20" s="11" t="s">
        <v>17</v>
      </c>
      <c r="BF20" s="12">
        <v>54981</v>
      </c>
      <c r="BG20" s="13">
        <v>5.5E-2</v>
      </c>
      <c r="BI20" s="11" t="s">
        <v>17</v>
      </c>
      <c r="BJ20" s="12">
        <v>30880</v>
      </c>
      <c r="BK20" s="13">
        <v>3.1E-2</v>
      </c>
      <c r="BM20" s="11" t="s">
        <v>17</v>
      </c>
      <c r="BN20" s="12">
        <v>8394</v>
      </c>
      <c r="BO20" s="13">
        <v>8.0000000000000002E-3</v>
      </c>
      <c r="BQ20" s="11" t="s">
        <v>17</v>
      </c>
      <c r="BR20" s="12">
        <v>8356</v>
      </c>
      <c r="BS20" s="13">
        <v>8.0000000000000002E-3</v>
      </c>
      <c r="BU20" s="11" t="s">
        <v>17</v>
      </c>
      <c r="BV20" s="12">
        <v>13368</v>
      </c>
      <c r="BW20" s="13">
        <v>1.2999999999999999E-2</v>
      </c>
      <c r="BY20" s="11" t="s">
        <v>17</v>
      </c>
      <c r="BZ20" s="12">
        <v>6941</v>
      </c>
      <c r="CA20" s="13">
        <v>7.0000000000000001E-3</v>
      </c>
      <c r="CC20" s="11" t="s">
        <v>17</v>
      </c>
      <c r="CD20" s="12">
        <v>6698</v>
      </c>
      <c r="CE20" s="13">
        <v>7.0000000000000001E-3</v>
      </c>
      <c r="CG20" s="11" t="s">
        <v>17</v>
      </c>
      <c r="CH20" s="12">
        <v>16051</v>
      </c>
      <c r="CI20" s="13">
        <v>1.6E-2</v>
      </c>
      <c r="CK20" s="11" t="s">
        <v>17</v>
      </c>
      <c r="CL20" s="12">
        <v>10891</v>
      </c>
      <c r="CM20" s="13">
        <v>1.0999999999999999E-2</v>
      </c>
      <c r="CO20" s="11" t="s">
        <v>17</v>
      </c>
      <c r="CP20" s="12">
        <v>12655</v>
      </c>
      <c r="CQ20" s="13">
        <v>1.2999999999999999E-2</v>
      </c>
      <c r="CS20" s="11" t="s">
        <v>17</v>
      </c>
      <c r="CT20" s="12">
        <v>17427</v>
      </c>
      <c r="CU20" s="13">
        <v>1.7000000000000001E-2</v>
      </c>
      <c r="CW20" s="11" t="s">
        <v>17</v>
      </c>
      <c r="CX20" s="12">
        <v>17312</v>
      </c>
      <c r="CY20" s="13">
        <v>1.7000000000000001E-2</v>
      </c>
      <c r="DA20" s="11" t="s">
        <v>17</v>
      </c>
      <c r="DB20" s="12">
        <v>17533</v>
      </c>
      <c r="DC20" s="13">
        <v>1.7999999999999999E-2</v>
      </c>
      <c r="DE20" s="11" t="s">
        <v>17</v>
      </c>
      <c r="DF20" s="12">
        <v>20550</v>
      </c>
      <c r="DG20" s="13">
        <v>2.1000000000000001E-2</v>
      </c>
      <c r="DI20" s="11" t="s">
        <v>17</v>
      </c>
      <c r="DJ20" s="12">
        <v>14339</v>
      </c>
      <c r="DK20" s="13">
        <v>1.4E-2</v>
      </c>
      <c r="DM20" s="11" t="s">
        <v>17</v>
      </c>
      <c r="DN20" s="12">
        <v>10210</v>
      </c>
      <c r="DO20" s="13">
        <v>0.01</v>
      </c>
      <c r="DQ20" s="11" t="s">
        <v>17</v>
      </c>
      <c r="DR20" s="12">
        <v>13052</v>
      </c>
      <c r="DS20" s="13">
        <v>1.2999999999999999E-2</v>
      </c>
      <c r="DU20" s="11" t="s">
        <v>17</v>
      </c>
      <c r="DV20" s="12">
        <v>5186</v>
      </c>
      <c r="DW20" s="13">
        <v>5.0000000000000001E-3</v>
      </c>
      <c r="DY20" s="11" t="s">
        <v>17</v>
      </c>
      <c r="DZ20" s="12">
        <v>6805</v>
      </c>
      <c r="EA20" s="13">
        <v>7.0000000000000001E-3</v>
      </c>
      <c r="EC20" s="11" t="s">
        <v>17</v>
      </c>
      <c r="ED20" s="12">
        <v>7997</v>
      </c>
      <c r="EE20" s="13">
        <v>8.0000000000000002E-3</v>
      </c>
      <c r="EG20" s="11" t="s">
        <v>17</v>
      </c>
      <c r="EH20" s="12">
        <v>8410</v>
      </c>
      <c r="EI20" s="13">
        <v>8.0000000000000002E-3</v>
      </c>
      <c r="EK20" s="11" t="s">
        <v>17</v>
      </c>
      <c r="EL20" s="12">
        <v>4996</v>
      </c>
      <c r="EM20" s="13">
        <v>5.0000000000000001E-3</v>
      </c>
      <c r="EO20" s="11" t="s">
        <v>17</v>
      </c>
      <c r="EP20" s="12">
        <v>7602</v>
      </c>
      <c r="EQ20" s="13">
        <v>8.0000000000000002E-3</v>
      </c>
      <c r="ES20" s="11" t="s">
        <v>17</v>
      </c>
      <c r="ET20" s="12">
        <v>6651</v>
      </c>
      <c r="EU20" s="13">
        <v>7.0000000000000001E-3</v>
      </c>
      <c r="EW20" s="11" t="s">
        <v>17</v>
      </c>
      <c r="EX20" s="12">
        <v>6247</v>
      </c>
      <c r="EY20" s="13">
        <v>6.0000000000000001E-3</v>
      </c>
      <c r="FA20" s="11" t="s">
        <v>17</v>
      </c>
      <c r="FB20" s="12">
        <v>6647</v>
      </c>
      <c r="FC20" s="13">
        <v>7.0000000000000001E-3</v>
      </c>
      <c r="FE20" s="11" t="s">
        <v>17</v>
      </c>
      <c r="FF20" s="12">
        <v>9767</v>
      </c>
      <c r="FG20" s="13">
        <v>0.01</v>
      </c>
      <c r="FI20" s="11" t="s">
        <v>17</v>
      </c>
      <c r="FJ20" s="12">
        <v>13224</v>
      </c>
      <c r="FK20" s="13">
        <v>1.2999999999999999E-2</v>
      </c>
      <c r="FM20" s="11" t="s">
        <v>17</v>
      </c>
      <c r="FN20" s="12">
        <v>6687</v>
      </c>
      <c r="FO20" s="13">
        <v>7.0000000000000001E-3</v>
      </c>
      <c r="FQ20" s="11" t="s">
        <v>17</v>
      </c>
      <c r="FR20" s="12">
        <v>16818</v>
      </c>
      <c r="FS20" s="13">
        <v>1.7000000000000001E-2</v>
      </c>
      <c r="FU20" s="11" t="s">
        <v>17</v>
      </c>
      <c r="FV20" s="12">
        <v>3998</v>
      </c>
      <c r="FW20" s="13">
        <v>4.0000000000000001E-3</v>
      </c>
      <c r="FY20" s="11" t="s">
        <v>17</v>
      </c>
      <c r="FZ20" s="12">
        <v>17151</v>
      </c>
      <c r="GA20" s="13">
        <v>1.7000000000000001E-2</v>
      </c>
      <c r="GC20" s="11" t="s">
        <v>17</v>
      </c>
      <c r="GD20" s="12">
        <v>16694</v>
      </c>
      <c r="GE20" s="13">
        <v>1.7000000000000001E-2</v>
      </c>
      <c r="GG20" s="11" t="s">
        <v>17</v>
      </c>
      <c r="GH20" s="12">
        <v>2980</v>
      </c>
      <c r="GI20" s="13">
        <v>3.0000000000000001E-3</v>
      </c>
      <c r="GK20" s="11" t="s">
        <v>17</v>
      </c>
      <c r="GL20" s="12">
        <v>6835</v>
      </c>
      <c r="GM20" s="13">
        <v>7.0000000000000001E-3</v>
      </c>
      <c r="GN20"/>
      <c r="GR20"/>
      <c r="GV20"/>
      <c r="GZ20"/>
      <c r="HD20"/>
      <c r="HH20"/>
      <c r="HL20"/>
      <c r="HP20"/>
      <c r="HT20"/>
      <c r="HX20"/>
      <c r="IB20"/>
      <c r="IF20"/>
      <c r="IJ20"/>
      <c r="IN20"/>
    </row>
    <row r="21" spans="3:248" ht="13.5" thickBot="1">
      <c r="C21">
        <v>16</v>
      </c>
      <c r="D21" s="8">
        <v>16</v>
      </c>
      <c r="E21" s="8" t="s">
        <v>44</v>
      </c>
      <c r="F21" s="3" t="s">
        <v>2</v>
      </c>
      <c r="I21" s="11" t="s">
        <v>97</v>
      </c>
      <c r="J21" s="12">
        <v>8066</v>
      </c>
      <c r="K21" s="13">
        <v>8.0000000000000002E-3</v>
      </c>
      <c r="M21" s="11" t="s">
        <v>97</v>
      </c>
      <c r="N21" s="12">
        <v>17736</v>
      </c>
      <c r="O21" s="13">
        <v>1.7999999999999999E-2</v>
      </c>
      <c r="Q21" s="11" t="s">
        <v>97</v>
      </c>
      <c r="R21" s="12">
        <v>6806</v>
      </c>
      <c r="S21" s="13">
        <v>7.0000000000000001E-3</v>
      </c>
      <c r="U21" s="11" t="s">
        <v>97</v>
      </c>
      <c r="V21" s="12">
        <v>6573</v>
      </c>
      <c r="W21" s="13">
        <v>7.0000000000000001E-3</v>
      </c>
      <c r="Y21" s="11" t="s">
        <v>97</v>
      </c>
      <c r="Z21" s="12">
        <v>13098</v>
      </c>
      <c r="AA21" s="13">
        <v>1.2999999999999999E-2</v>
      </c>
      <c r="AC21" s="11" t="s">
        <v>97</v>
      </c>
      <c r="AD21" s="12">
        <v>8784</v>
      </c>
      <c r="AE21" s="13">
        <v>8.9999999999999993E-3</v>
      </c>
      <c r="AG21" s="11" t="s">
        <v>97</v>
      </c>
      <c r="AH21" s="12">
        <v>13385</v>
      </c>
      <c r="AI21" s="13">
        <v>1.2999999999999999E-2</v>
      </c>
      <c r="AK21" s="11" t="s">
        <v>97</v>
      </c>
      <c r="AL21" s="12">
        <v>3784</v>
      </c>
      <c r="AM21" s="13">
        <v>4.0000000000000001E-3</v>
      </c>
      <c r="AO21" s="11" t="s">
        <v>97</v>
      </c>
      <c r="AP21" s="12">
        <v>4135</v>
      </c>
      <c r="AQ21" s="14">
        <v>4.0000000000000001E-3</v>
      </c>
      <c r="AS21" s="11" t="s">
        <v>97</v>
      </c>
      <c r="AT21" s="12">
        <v>38277</v>
      </c>
      <c r="AU21" s="13">
        <v>3.7999999999999999E-2</v>
      </c>
      <c r="AW21" s="11" t="s">
        <v>97</v>
      </c>
      <c r="AX21" s="12">
        <v>14038</v>
      </c>
      <c r="AY21" s="13">
        <v>1.4E-2</v>
      </c>
      <c r="BA21" s="11" t="s">
        <v>97</v>
      </c>
      <c r="BB21" s="12">
        <v>5010</v>
      </c>
      <c r="BC21" s="13">
        <v>5.0000000000000001E-3</v>
      </c>
      <c r="BE21" s="11" t="s">
        <v>97</v>
      </c>
      <c r="BF21" s="12">
        <v>13884</v>
      </c>
      <c r="BG21" s="13">
        <v>1.4E-2</v>
      </c>
      <c r="BI21" s="11" t="s">
        <v>97</v>
      </c>
      <c r="BJ21" s="12">
        <v>4944</v>
      </c>
      <c r="BK21" s="13">
        <v>5.0000000000000001E-3</v>
      </c>
      <c r="BM21" s="11" t="s">
        <v>97</v>
      </c>
      <c r="BN21" s="12">
        <v>1249</v>
      </c>
      <c r="BO21" s="13">
        <v>1E-3</v>
      </c>
      <c r="BQ21" s="11" t="s">
        <v>97</v>
      </c>
      <c r="BR21" s="12">
        <v>3178</v>
      </c>
      <c r="BS21" s="13">
        <v>3.0000000000000001E-3</v>
      </c>
      <c r="BU21" s="11" t="s">
        <v>97</v>
      </c>
      <c r="BV21" s="12">
        <v>8406</v>
      </c>
      <c r="BW21" s="13">
        <v>8.0000000000000002E-3</v>
      </c>
      <c r="BY21" s="11" t="s">
        <v>97</v>
      </c>
      <c r="BZ21" s="12">
        <v>9801</v>
      </c>
      <c r="CA21" s="13">
        <v>0.01</v>
      </c>
      <c r="CC21" s="11" t="s">
        <v>97</v>
      </c>
      <c r="CD21" s="12">
        <v>8935</v>
      </c>
      <c r="CE21" s="13">
        <v>8.9999999999999993E-3</v>
      </c>
      <c r="CG21" s="11" t="s">
        <v>97</v>
      </c>
      <c r="CH21" s="12">
        <v>11484</v>
      </c>
      <c r="CI21" s="13">
        <v>1.0999999999999999E-2</v>
      </c>
      <c r="CK21" s="11" t="s">
        <v>97</v>
      </c>
      <c r="CL21" s="12">
        <v>12743</v>
      </c>
      <c r="CM21" s="13">
        <v>1.2999999999999999E-2</v>
      </c>
      <c r="CO21" s="11" t="s">
        <v>97</v>
      </c>
      <c r="CP21" s="12">
        <v>12952</v>
      </c>
      <c r="CQ21" s="13">
        <v>1.2999999999999999E-2</v>
      </c>
      <c r="CS21" s="11" t="s">
        <v>97</v>
      </c>
      <c r="CT21" s="12">
        <v>15714</v>
      </c>
      <c r="CU21" s="13">
        <v>1.6E-2</v>
      </c>
      <c r="CW21" s="11" t="s">
        <v>97</v>
      </c>
      <c r="CX21" s="12">
        <v>14431</v>
      </c>
      <c r="CY21" s="13">
        <v>1.4E-2</v>
      </c>
      <c r="DA21" s="11" t="s">
        <v>97</v>
      </c>
      <c r="DB21" s="12">
        <v>13069</v>
      </c>
      <c r="DC21" s="13">
        <v>1.2999999999999999E-2</v>
      </c>
      <c r="DE21" s="11" t="s">
        <v>97</v>
      </c>
      <c r="DF21" s="12">
        <v>97916</v>
      </c>
      <c r="DG21" s="13">
        <v>9.8000000000000004E-2</v>
      </c>
      <c r="DI21" s="11" t="s">
        <v>97</v>
      </c>
      <c r="DJ21" s="12">
        <v>10965</v>
      </c>
      <c r="DK21" s="13">
        <v>1.0999999999999999E-2</v>
      </c>
      <c r="DM21" s="11" t="s">
        <v>97</v>
      </c>
      <c r="DN21" s="12">
        <v>9324</v>
      </c>
      <c r="DO21" s="13">
        <v>8.9999999999999993E-3</v>
      </c>
      <c r="DQ21" s="11" t="s">
        <v>97</v>
      </c>
      <c r="DR21" s="12">
        <v>15400</v>
      </c>
      <c r="DS21" s="13">
        <v>1.4999999999999999E-2</v>
      </c>
      <c r="DU21" s="11" t="s">
        <v>97</v>
      </c>
      <c r="DV21" s="12">
        <v>5548</v>
      </c>
      <c r="DW21" s="13">
        <v>6.0000000000000001E-3</v>
      </c>
      <c r="DY21" s="11" t="s">
        <v>97</v>
      </c>
      <c r="DZ21" s="12">
        <v>8590</v>
      </c>
      <c r="EA21" s="13">
        <v>8.9999999999999993E-3</v>
      </c>
      <c r="EC21" s="11" t="s">
        <v>97</v>
      </c>
      <c r="ED21" s="12">
        <v>5660</v>
      </c>
      <c r="EE21" s="13">
        <v>6.0000000000000001E-3</v>
      </c>
      <c r="EG21" s="11" t="s">
        <v>97</v>
      </c>
      <c r="EH21" s="12">
        <v>9968</v>
      </c>
      <c r="EI21" s="13">
        <v>0.01</v>
      </c>
      <c r="EK21" s="11" t="s">
        <v>97</v>
      </c>
      <c r="EL21" s="12">
        <v>6365</v>
      </c>
      <c r="EM21" s="13">
        <v>6.0000000000000001E-3</v>
      </c>
      <c r="EO21" s="11" t="s">
        <v>97</v>
      </c>
      <c r="EP21" s="12">
        <v>11554</v>
      </c>
      <c r="EQ21" s="13">
        <v>1.2E-2</v>
      </c>
      <c r="ES21" s="11" t="s">
        <v>97</v>
      </c>
      <c r="ET21" s="12">
        <v>5422</v>
      </c>
      <c r="EU21" s="13">
        <v>5.0000000000000001E-3</v>
      </c>
      <c r="EW21" s="11" t="s">
        <v>97</v>
      </c>
      <c r="EX21" s="12">
        <v>3628</v>
      </c>
      <c r="EY21" s="13">
        <v>4.0000000000000001E-3</v>
      </c>
      <c r="FA21" s="11" t="s">
        <v>97</v>
      </c>
      <c r="FB21" s="12">
        <v>8509</v>
      </c>
      <c r="FC21" s="13">
        <v>8.9999999999999993E-3</v>
      </c>
      <c r="FE21" s="11" t="s">
        <v>97</v>
      </c>
      <c r="FF21" s="12">
        <v>8106</v>
      </c>
      <c r="FG21" s="13">
        <v>8.0000000000000002E-3</v>
      </c>
      <c r="FI21" s="11" t="s">
        <v>97</v>
      </c>
      <c r="FJ21" s="12">
        <v>12169</v>
      </c>
      <c r="FK21" s="13">
        <v>1.2E-2</v>
      </c>
      <c r="FM21" s="11" t="s">
        <v>97</v>
      </c>
      <c r="FN21" s="12">
        <v>8216</v>
      </c>
      <c r="FO21" s="13">
        <v>8.0000000000000002E-3</v>
      </c>
      <c r="FQ21" s="11" t="s">
        <v>97</v>
      </c>
      <c r="FR21" s="12">
        <v>6828</v>
      </c>
      <c r="FS21" s="13">
        <v>7.0000000000000001E-3</v>
      </c>
      <c r="FU21" s="11" t="s">
        <v>97</v>
      </c>
      <c r="FV21" s="12">
        <v>5507</v>
      </c>
      <c r="FW21" s="13">
        <v>6.0000000000000001E-3</v>
      </c>
      <c r="FY21" s="11" t="s">
        <v>97</v>
      </c>
      <c r="FZ21" s="12">
        <v>8439</v>
      </c>
      <c r="GA21" s="13">
        <v>8.0000000000000002E-3</v>
      </c>
      <c r="GC21" s="11" t="s">
        <v>97</v>
      </c>
      <c r="GD21" s="12">
        <v>9779</v>
      </c>
      <c r="GE21" s="13">
        <v>0.01</v>
      </c>
      <c r="GG21" s="11" t="s">
        <v>97</v>
      </c>
      <c r="GH21" s="12">
        <v>2198</v>
      </c>
      <c r="GI21" s="13">
        <v>2E-3</v>
      </c>
      <c r="GK21" s="11" t="s">
        <v>97</v>
      </c>
      <c r="GL21" s="12">
        <v>1522</v>
      </c>
      <c r="GM21" s="13">
        <v>2E-3</v>
      </c>
      <c r="GN21"/>
      <c r="GR21"/>
      <c r="GV21"/>
      <c r="GZ21"/>
      <c r="HD21"/>
      <c r="HH21"/>
      <c r="HL21"/>
      <c r="HP21"/>
      <c r="HT21"/>
      <c r="HX21"/>
      <c r="IB21"/>
      <c r="IF21"/>
      <c r="IJ21"/>
      <c r="IN21"/>
    </row>
    <row r="22" spans="3:248" ht="13.5" thickBot="1">
      <c r="C22">
        <v>17</v>
      </c>
      <c r="D22" s="8">
        <v>17</v>
      </c>
      <c r="E22" s="8" t="s">
        <v>44</v>
      </c>
      <c r="F22" s="3" t="s">
        <v>3</v>
      </c>
      <c r="I22" s="11" t="s">
        <v>62</v>
      </c>
      <c r="J22" s="12">
        <v>3766</v>
      </c>
      <c r="K22" s="13">
        <v>4.0000000000000001E-3</v>
      </c>
      <c r="M22" s="11" t="s">
        <v>62</v>
      </c>
      <c r="N22" s="12">
        <v>5165</v>
      </c>
      <c r="O22" s="13">
        <v>5.0000000000000001E-3</v>
      </c>
      <c r="Q22" s="11" t="s">
        <v>62</v>
      </c>
      <c r="R22" s="12">
        <v>3858</v>
      </c>
      <c r="S22" s="13">
        <v>4.0000000000000001E-3</v>
      </c>
      <c r="U22" s="11" t="s">
        <v>62</v>
      </c>
      <c r="V22" s="12">
        <v>3542</v>
      </c>
      <c r="W22" s="13">
        <v>4.0000000000000001E-3</v>
      </c>
      <c r="Y22" s="11" t="s">
        <v>62</v>
      </c>
      <c r="Z22" s="12">
        <v>16155</v>
      </c>
      <c r="AA22" s="13">
        <v>1.6E-2</v>
      </c>
      <c r="AC22" s="11" t="s">
        <v>62</v>
      </c>
      <c r="AD22" s="12">
        <v>4477</v>
      </c>
      <c r="AE22" s="13">
        <v>4.0000000000000001E-3</v>
      </c>
      <c r="AG22" s="11" t="s">
        <v>62</v>
      </c>
      <c r="AH22" s="12">
        <v>9472</v>
      </c>
      <c r="AI22" s="13">
        <v>8.9999999999999993E-3</v>
      </c>
      <c r="AK22" s="11" t="s">
        <v>62</v>
      </c>
      <c r="AL22" s="12">
        <v>7970</v>
      </c>
      <c r="AM22" s="13">
        <v>8.0000000000000002E-3</v>
      </c>
      <c r="AO22" s="11" t="s">
        <v>62</v>
      </c>
      <c r="AP22" s="12">
        <v>17567</v>
      </c>
      <c r="AQ22" s="14">
        <v>1.7999999999999999E-2</v>
      </c>
      <c r="AS22" s="11" t="s">
        <v>62</v>
      </c>
      <c r="AT22" s="12">
        <v>7460</v>
      </c>
      <c r="AU22" s="13">
        <v>7.0000000000000001E-3</v>
      </c>
      <c r="AW22" s="11" t="s">
        <v>62</v>
      </c>
      <c r="AX22" s="12">
        <v>6273</v>
      </c>
      <c r="AY22" s="13">
        <v>6.0000000000000001E-3</v>
      </c>
      <c r="BA22" s="11" t="s">
        <v>62</v>
      </c>
      <c r="BB22" s="12">
        <v>11820</v>
      </c>
      <c r="BC22" s="13">
        <v>1.2E-2</v>
      </c>
      <c r="BE22" s="11" t="s">
        <v>62</v>
      </c>
      <c r="BF22" s="12">
        <v>9972</v>
      </c>
      <c r="BG22" s="13">
        <v>0.01</v>
      </c>
      <c r="BI22" s="11" t="s">
        <v>62</v>
      </c>
      <c r="BJ22" s="12">
        <v>11374</v>
      </c>
      <c r="BK22" s="13">
        <v>1.0999999999999999E-2</v>
      </c>
      <c r="BM22" s="11" t="s">
        <v>62</v>
      </c>
      <c r="BN22" s="12">
        <v>15777</v>
      </c>
      <c r="BO22" s="13">
        <v>1.6E-2</v>
      </c>
      <c r="BQ22" s="11" t="s">
        <v>62</v>
      </c>
      <c r="BR22" s="12">
        <v>7977</v>
      </c>
      <c r="BS22" s="13">
        <v>8.0000000000000002E-3</v>
      </c>
      <c r="BU22" s="11" t="s">
        <v>62</v>
      </c>
      <c r="BV22" s="12">
        <v>3344</v>
      </c>
      <c r="BW22" s="13">
        <v>3.0000000000000001E-3</v>
      </c>
      <c r="BY22" s="11" t="s">
        <v>62</v>
      </c>
      <c r="BZ22" s="12">
        <v>2744</v>
      </c>
      <c r="CA22" s="13">
        <v>3.0000000000000001E-3</v>
      </c>
      <c r="CC22" s="11" t="s">
        <v>62</v>
      </c>
      <c r="CD22" s="12">
        <v>2786</v>
      </c>
      <c r="CE22" s="13">
        <v>3.0000000000000001E-3</v>
      </c>
      <c r="CG22" s="11" t="s">
        <v>62</v>
      </c>
      <c r="CH22" s="12">
        <v>3474</v>
      </c>
      <c r="CI22" s="13">
        <v>3.0000000000000001E-3</v>
      </c>
      <c r="CK22" s="11" t="s">
        <v>62</v>
      </c>
      <c r="CL22" s="12">
        <v>4315</v>
      </c>
      <c r="CM22" s="13">
        <v>4.0000000000000001E-3</v>
      </c>
      <c r="CO22" s="11" t="s">
        <v>62</v>
      </c>
      <c r="CP22" s="12">
        <v>4165</v>
      </c>
      <c r="CQ22" s="13">
        <v>4.0000000000000001E-3</v>
      </c>
      <c r="CS22" s="11" t="s">
        <v>62</v>
      </c>
      <c r="CT22" s="12">
        <v>15754</v>
      </c>
      <c r="CU22" s="13">
        <v>1.6E-2</v>
      </c>
      <c r="CW22" s="11" t="s">
        <v>62</v>
      </c>
      <c r="CX22" s="12">
        <v>5279</v>
      </c>
      <c r="CY22" s="13">
        <v>5.0000000000000001E-3</v>
      </c>
      <c r="DA22" s="11" t="s">
        <v>62</v>
      </c>
      <c r="DB22" s="12">
        <v>5080</v>
      </c>
      <c r="DC22" s="13">
        <v>5.0000000000000001E-3</v>
      </c>
      <c r="DE22" s="11" t="s">
        <v>62</v>
      </c>
      <c r="DF22" s="12">
        <v>9734</v>
      </c>
      <c r="DG22" s="13">
        <v>0.01</v>
      </c>
      <c r="DI22" s="11" t="s">
        <v>62</v>
      </c>
      <c r="DJ22" s="12">
        <v>4434</v>
      </c>
      <c r="DK22" s="13">
        <v>4.0000000000000001E-3</v>
      </c>
      <c r="DM22" s="11" t="s">
        <v>62</v>
      </c>
      <c r="DN22" s="12">
        <v>5829</v>
      </c>
      <c r="DO22" s="13">
        <v>6.0000000000000001E-3</v>
      </c>
      <c r="DQ22" s="11" t="s">
        <v>62</v>
      </c>
      <c r="DR22" s="12">
        <v>3162</v>
      </c>
      <c r="DS22" s="13">
        <v>3.0000000000000001E-3</v>
      </c>
      <c r="DU22" s="11" t="s">
        <v>62</v>
      </c>
      <c r="DV22" s="12">
        <v>4716</v>
      </c>
      <c r="DW22" s="13">
        <v>5.0000000000000001E-3</v>
      </c>
      <c r="DY22" s="11" t="s">
        <v>62</v>
      </c>
      <c r="DZ22" s="12">
        <v>4138</v>
      </c>
      <c r="EA22" s="13">
        <v>4.0000000000000001E-3</v>
      </c>
      <c r="EC22" s="11" t="s">
        <v>62</v>
      </c>
      <c r="ED22" s="12">
        <v>2987</v>
      </c>
      <c r="EE22" s="13">
        <v>3.0000000000000001E-3</v>
      </c>
      <c r="EG22" s="11" t="s">
        <v>62</v>
      </c>
      <c r="EH22" s="12">
        <v>5439</v>
      </c>
      <c r="EI22" s="13">
        <v>5.0000000000000001E-3</v>
      </c>
      <c r="EK22" s="11" t="s">
        <v>62</v>
      </c>
      <c r="EL22" s="12">
        <v>1820</v>
      </c>
      <c r="EM22" s="13">
        <v>2E-3</v>
      </c>
      <c r="EO22" s="11" t="s">
        <v>62</v>
      </c>
      <c r="EP22" s="12">
        <v>2932</v>
      </c>
      <c r="EQ22" s="13">
        <v>3.0000000000000001E-3</v>
      </c>
      <c r="ES22" s="11" t="s">
        <v>62</v>
      </c>
      <c r="ET22" s="12">
        <v>2717</v>
      </c>
      <c r="EU22" s="13">
        <v>3.0000000000000001E-3</v>
      </c>
      <c r="EW22" s="11" t="s">
        <v>62</v>
      </c>
      <c r="EX22" s="12">
        <v>3712</v>
      </c>
      <c r="EY22" s="13">
        <v>4.0000000000000001E-3</v>
      </c>
      <c r="FA22" s="11" t="s">
        <v>62</v>
      </c>
      <c r="FB22" s="12">
        <v>2627</v>
      </c>
      <c r="FC22" s="13">
        <v>3.0000000000000001E-3</v>
      </c>
      <c r="FE22" s="11" t="s">
        <v>62</v>
      </c>
      <c r="FF22" s="12">
        <v>4065</v>
      </c>
      <c r="FG22" s="13">
        <v>4.0000000000000001E-3</v>
      </c>
      <c r="FI22" s="11" t="s">
        <v>62</v>
      </c>
      <c r="FJ22" s="12">
        <v>5843</v>
      </c>
      <c r="FK22" s="13">
        <v>6.0000000000000001E-3</v>
      </c>
      <c r="FM22" s="11" t="s">
        <v>62</v>
      </c>
      <c r="FN22" s="12">
        <v>4246</v>
      </c>
      <c r="FO22" s="13">
        <v>4.0000000000000001E-3</v>
      </c>
      <c r="FQ22" s="11" t="s">
        <v>62</v>
      </c>
      <c r="FR22" s="12">
        <v>6382</v>
      </c>
      <c r="FS22" s="13">
        <v>6.0000000000000001E-3</v>
      </c>
      <c r="FU22" s="11" t="s">
        <v>62</v>
      </c>
      <c r="FV22" s="12">
        <v>7291</v>
      </c>
      <c r="FW22" s="13">
        <v>7.0000000000000001E-3</v>
      </c>
      <c r="FY22" s="11" t="s">
        <v>62</v>
      </c>
      <c r="FZ22" s="12">
        <v>16623</v>
      </c>
      <c r="GA22" s="13">
        <v>1.7000000000000001E-2</v>
      </c>
      <c r="GC22" s="11" t="s">
        <v>62</v>
      </c>
      <c r="GD22" s="12">
        <v>11856</v>
      </c>
      <c r="GE22" s="13">
        <v>1.2E-2</v>
      </c>
      <c r="GG22" s="11" t="s">
        <v>62</v>
      </c>
      <c r="GH22" s="12">
        <v>5754</v>
      </c>
      <c r="GI22" s="13">
        <v>6.0000000000000001E-3</v>
      </c>
      <c r="GK22" s="11" t="s">
        <v>62</v>
      </c>
      <c r="GL22" s="12">
        <v>26740</v>
      </c>
      <c r="GM22" s="13">
        <v>2.7E-2</v>
      </c>
      <c r="GN22"/>
      <c r="GR22"/>
      <c r="GV22"/>
      <c r="GZ22"/>
      <c r="HD22"/>
      <c r="HH22"/>
      <c r="HL22"/>
      <c r="HP22"/>
      <c r="HT22"/>
      <c r="HX22"/>
      <c r="IB22"/>
      <c r="IF22"/>
      <c r="IJ22"/>
      <c r="IN22"/>
    </row>
    <row r="23" spans="3:248" ht="13.5" thickBot="1">
      <c r="C23">
        <v>18</v>
      </c>
      <c r="D23" s="8">
        <v>18</v>
      </c>
      <c r="E23" s="8" t="s">
        <v>44</v>
      </c>
      <c r="F23" s="3" t="s">
        <v>4</v>
      </c>
      <c r="I23" s="11" t="s">
        <v>63</v>
      </c>
      <c r="J23" s="12">
        <v>2120</v>
      </c>
      <c r="K23" s="13">
        <v>2E-3</v>
      </c>
      <c r="M23" s="11" t="s">
        <v>63</v>
      </c>
      <c r="N23" s="12">
        <v>1006</v>
      </c>
      <c r="O23" s="13">
        <v>1E-3</v>
      </c>
      <c r="Q23" s="11" t="s">
        <v>63</v>
      </c>
      <c r="R23" s="12">
        <v>1088</v>
      </c>
      <c r="S23" s="13">
        <v>1E-3</v>
      </c>
      <c r="U23" s="11" t="s">
        <v>63</v>
      </c>
      <c r="V23" s="12">
        <v>1954</v>
      </c>
      <c r="W23" s="13">
        <v>2E-3</v>
      </c>
      <c r="Y23" s="11" t="s">
        <v>63</v>
      </c>
      <c r="Z23" s="12">
        <v>4189</v>
      </c>
      <c r="AA23" s="13">
        <v>4.0000000000000001E-3</v>
      </c>
      <c r="AC23" s="11" t="s">
        <v>63</v>
      </c>
      <c r="AD23" s="12">
        <v>2183</v>
      </c>
      <c r="AE23" s="13">
        <v>2E-3</v>
      </c>
      <c r="AG23" s="11" t="s">
        <v>63</v>
      </c>
      <c r="AH23" s="12">
        <v>2228</v>
      </c>
      <c r="AI23" s="13">
        <v>2E-3</v>
      </c>
      <c r="AK23" s="11" t="s">
        <v>63</v>
      </c>
      <c r="AL23" s="12">
        <v>7407</v>
      </c>
      <c r="AM23" s="13">
        <v>7.0000000000000001E-3</v>
      </c>
      <c r="AO23" s="11" t="s">
        <v>63</v>
      </c>
      <c r="AP23" s="12">
        <v>5649</v>
      </c>
      <c r="AQ23" s="14">
        <v>6.0000000000000001E-3</v>
      </c>
      <c r="AS23" s="11" t="s">
        <v>63</v>
      </c>
      <c r="AT23" s="12">
        <v>1905</v>
      </c>
      <c r="AU23" s="13">
        <v>2E-3</v>
      </c>
      <c r="AW23" s="11" t="s">
        <v>63</v>
      </c>
      <c r="AX23" s="12">
        <v>1568</v>
      </c>
      <c r="AY23" s="13">
        <v>2E-3</v>
      </c>
      <c r="BA23" s="11" t="s">
        <v>63</v>
      </c>
      <c r="BB23" s="12">
        <v>2774</v>
      </c>
      <c r="BC23" s="13">
        <v>3.0000000000000001E-3</v>
      </c>
      <c r="BE23" s="11" t="s">
        <v>63</v>
      </c>
      <c r="BF23" s="12">
        <v>1368</v>
      </c>
      <c r="BG23" s="13">
        <v>1E-3</v>
      </c>
      <c r="BI23" s="11" t="s">
        <v>63</v>
      </c>
      <c r="BJ23" s="12">
        <v>4153</v>
      </c>
      <c r="BK23" s="13">
        <v>4.0000000000000001E-3</v>
      </c>
      <c r="BM23" s="11" t="s">
        <v>63</v>
      </c>
      <c r="BN23" s="12">
        <v>6016</v>
      </c>
      <c r="BO23" s="13">
        <v>6.0000000000000001E-3</v>
      </c>
      <c r="BQ23" s="11" t="s">
        <v>63</v>
      </c>
      <c r="BR23" s="12">
        <v>1209</v>
      </c>
      <c r="BS23" s="13">
        <v>1E-3</v>
      </c>
      <c r="BU23" s="11" t="s">
        <v>63</v>
      </c>
      <c r="BV23" s="12">
        <v>1966</v>
      </c>
      <c r="BW23" s="13">
        <v>2E-3</v>
      </c>
      <c r="BY23" s="11" t="s">
        <v>63</v>
      </c>
      <c r="BZ23" s="12">
        <v>742</v>
      </c>
      <c r="CA23" s="13">
        <v>1E-3</v>
      </c>
      <c r="CC23" s="11" t="s">
        <v>63</v>
      </c>
      <c r="CD23" s="12">
        <v>950</v>
      </c>
      <c r="CE23" s="13">
        <v>1E-3</v>
      </c>
      <c r="CG23" s="11" t="s">
        <v>63</v>
      </c>
      <c r="CH23" s="12">
        <v>1178</v>
      </c>
      <c r="CI23" s="13">
        <v>1E-3</v>
      </c>
      <c r="CK23" s="11" t="s">
        <v>63</v>
      </c>
      <c r="CL23" s="12">
        <v>2102</v>
      </c>
      <c r="CM23" s="13">
        <v>2E-3</v>
      </c>
      <c r="CO23" s="11" t="s">
        <v>63</v>
      </c>
      <c r="CP23" s="12">
        <v>642</v>
      </c>
      <c r="CQ23" s="13">
        <v>1E-3</v>
      </c>
      <c r="CS23" s="11" t="s">
        <v>63</v>
      </c>
      <c r="CT23" s="12">
        <v>774</v>
      </c>
      <c r="CU23" s="13">
        <v>1E-3</v>
      </c>
      <c r="CW23" s="11" t="s">
        <v>63</v>
      </c>
      <c r="CX23" s="12">
        <v>1222</v>
      </c>
      <c r="CY23" s="13">
        <v>1E-3</v>
      </c>
      <c r="DA23" s="11" t="s">
        <v>63</v>
      </c>
      <c r="DB23" s="12">
        <v>892</v>
      </c>
      <c r="DC23" s="13">
        <v>1E-3</v>
      </c>
      <c r="DE23" s="11" t="s">
        <v>63</v>
      </c>
      <c r="DF23" s="12">
        <v>2150</v>
      </c>
      <c r="DG23" s="13">
        <v>2E-3</v>
      </c>
      <c r="DI23" s="11" t="s">
        <v>63</v>
      </c>
      <c r="DJ23" s="12">
        <v>3251</v>
      </c>
      <c r="DK23" s="13">
        <v>3.0000000000000001E-3</v>
      </c>
      <c r="DM23" s="11" t="s">
        <v>63</v>
      </c>
      <c r="DN23" s="12">
        <v>3497</v>
      </c>
      <c r="DO23" s="13">
        <v>3.0000000000000001E-3</v>
      </c>
      <c r="DQ23" s="11" t="s">
        <v>63</v>
      </c>
      <c r="DR23" s="12">
        <v>2232</v>
      </c>
      <c r="DS23" s="13">
        <v>2E-3</v>
      </c>
      <c r="DU23" s="11" t="s">
        <v>63</v>
      </c>
      <c r="DV23" s="12">
        <v>4299</v>
      </c>
      <c r="DW23" s="13">
        <v>4.0000000000000001E-3</v>
      </c>
      <c r="DY23" s="11" t="s">
        <v>63</v>
      </c>
      <c r="DZ23" s="12">
        <v>1166</v>
      </c>
      <c r="EA23" s="13">
        <v>1E-3</v>
      </c>
      <c r="EC23" s="11" t="s">
        <v>63</v>
      </c>
      <c r="ED23" s="12">
        <v>990</v>
      </c>
      <c r="EE23" s="13">
        <v>1E-3</v>
      </c>
      <c r="EG23" s="11" t="s">
        <v>63</v>
      </c>
      <c r="EH23" s="12">
        <v>3765</v>
      </c>
      <c r="EI23" s="13">
        <v>4.0000000000000001E-3</v>
      </c>
      <c r="EK23" s="11" t="s">
        <v>63</v>
      </c>
      <c r="EL23" s="12">
        <v>89</v>
      </c>
      <c r="EM23" s="13">
        <v>0</v>
      </c>
      <c r="EO23" s="11" t="s">
        <v>63</v>
      </c>
      <c r="EP23" s="12">
        <v>1644</v>
      </c>
      <c r="EQ23" s="13">
        <v>2E-3</v>
      </c>
      <c r="ES23" s="11" t="s">
        <v>63</v>
      </c>
      <c r="ET23" s="12">
        <v>229</v>
      </c>
      <c r="EU23" s="13">
        <v>0</v>
      </c>
      <c r="EW23" s="11" t="s">
        <v>63</v>
      </c>
      <c r="EX23" s="12">
        <v>2565</v>
      </c>
      <c r="EY23" s="13">
        <v>3.0000000000000001E-3</v>
      </c>
      <c r="FA23" s="11" t="s">
        <v>63</v>
      </c>
      <c r="FB23" s="12">
        <v>472</v>
      </c>
      <c r="FC23" s="13">
        <v>0</v>
      </c>
      <c r="FE23" s="11" t="s">
        <v>63</v>
      </c>
      <c r="FF23" s="12">
        <v>1785</v>
      </c>
      <c r="FG23" s="13">
        <v>2E-3</v>
      </c>
      <c r="FI23" s="11" t="s">
        <v>63</v>
      </c>
      <c r="FJ23" s="12">
        <v>759</v>
      </c>
      <c r="FK23" s="13">
        <v>1E-3</v>
      </c>
      <c r="FM23" s="11" t="s">
        <v>63</v>
      </c>
      <c r="FN23" s="12">
        <v>1211</v>
      </c>
      <c r="FO23" s="13">
        <v>1E-3</v>
      </c>
      <c r="FQ23" s="11" t="s">
        <v>63</v>
      </c>
      <c r="FR23" s="12">
        <v>3360</v>
      </c>
      <c r="FS23" s="13">
        <v>3.0000000000000001E-3</v>
      </c>
      <c r="FU23" s="11" t="s">
        <v>63</v>
      </c>
      <c r="FV23" s="12">
        <v>8488</v>
      </c>
      <c r="FW23" s="13">
        <v>8.0000000000000002E-3</v>
      </c>
      <c r="FY23" s="11" t="s">
        <v>63</v>
      </c>
      <c r="FZ23" s="12">
        <v>3592</v>
      </c>
      <c r="GA23" s="13">
        <v>4.0000000000000001E-3</v>
      </c>
      <c r="GC23" s="11" t="s">
        <v>63</v>
      </c>
      <c r="GD23" s="12">
        <v>5929</v>
      </c>
      <c r="GE23" s="13">
        <v>6.0000000000000001E-3</v>
      </c>
      <c r="GG23" s="11" t="s">
        <v>63</v>
      </c>
      <c r="GH23" s="12">
        <v>3956</v>
      </c>
      <c r="GI23" s="13">
        <v>4.0000000000000001E-3</v>
      </c>
      <c r="GK23" s="11" t="s">
        <v>63</v>
      </c>
      <c r="GL23" s="12">
        <v>5695</v>
      </c>
      <c r="GM23" s="13">
        <v>6.0000000000000001E-3</v>
      </c>
      <c r="GN23"/>
      <c r="GR23"/>
      <c r="GV23"/>
      <c r="GZ23"/>
      <c r="HD23"/>
      <c r="HH23"/>
      <c r="HL23"/>
      <c r="HP23"/>
      <c r="HT23"/>
      <c r="HX23"/>
      <c r="IB23"/>
      <c r="IF23"/>
      <c r="IJ23"/>
      <c r="IN23"/>
    </row>
    <row r="24" spans="3:248" ht="13.5" thickBot="1">
      <c r="C24">
        <v>19</v>
      </c>
      <c r="D24" s="8">
        <v>19</v>
      </c>
      <c r="E24" s="8" t="s">
        <v>44</v>
      </c>
      <c r="F24" s="3" t="s">
        <v>5</v>
      </c>
      <c r="I24" s="11" t="s">
        <v>64</v>
      </c>
      <c r="J24" s="12">
        <v>3718</v>
      </c>
      <c r="K24" s="13">
        <v>4.0000000000000001E-3</v>
      </c>
      <c r="M24" s="11" t="s">
        <v>64</v>
      </c>
      <c r="N24" s="12">
        <v>4915</v>
      </c>
      <c r="O24" s="13">
        <v>5.0000000000000001E-3</v>
      </c>
      <c r="Q24" s="11" t="s">
        <v>64</v>
      </c>
      <c r="R24" s="12">
        <v>3767</v>
      </c>
      <c r="S24" s="13">
        <v>4.0000000000000001E-3</v>
      </c>
      <c r="U24" s="11" t="s">
        <v>64</v>
      </c>
      <c r="V24" s="12">
        <v>4939</v>
      </c>
      <c r="W24" s="13">
        <v>5.0000000000000001E-3</v>
      </c>
      <c r="Y24" s="11" t="s">
        <v>64</v>
      </c>
      <c r="Z24" s="12">
        <v>31849</v>
      </c>
      <c r="AA24" s="13">
        <v>3.2000000000000001E-2</v>
      </c>
      <c r="AC24" s="11" t="s">
        <v>64</v>
      </c>
      <c r="AD24" s="12">
        <v>5192</v>
      </c>
      <c r="AE24" s="13">
        <v>5.0000000000000001E-3</v>
      </c>
      <c r="AG24" s="11" t="s">
        <v>64</v>
      </c>
      <c r="AH24" s="12">
        <v>19520</v>
      </c>
      <c r="AI24" s="13">
        <v>0.02</v>
      </c>
      <c r="AK24" s="11" t="s">
        <v>64</v>
      </c>
      <c r="AL24" s="12">
        <v>13845</v>
      </c>
      <c r="AM24" s="13">
        <v>1.4E-2</v>
      </c>
      <c r="AO24" s="11" t="s">
        <v>64</v>
      </c>
      <c r="AP24" s="12">
        <v>19241</v>
      </c>
      <c r="AQ24" s="14">
        <v>1.9E-2</v>
      </c>
      <c r="AS24" s="11" t="s">
        <v>64</v>
      </c>
      <c r="AT24" s="12">
        <v>4719</v>
      </c>
      <c r="AU24" s="13">
        <v>5.0000000000000001E-3</v>
      </c>
      <c r="AW24" s="11" t="s">
        <v>64</v>
      </c>
      <c r="AX24" s="12">
        <v>12709</v>
      </c>
      <c r="AY24" s="13">
        <v>1.2999999999999999E-2</v>
      </c>
      <c r="BA24" s="11" t="s">
        <v>64</v>
      </c>
      <c r="BB24" s="12">
        <v>17188</v>
      </c>
      <c r="BC24" s="13">
        <v>1.7000000000000001E-2</v>
      </c>
      <c r="BE24" s="11" t="s">
        <v>64</v>
      </c>
      <c r="BF24" s="12">
        <v>34928</v>
      </c>
      <c r="BG24" s="13">
        <v>3.5000000000000003E-2</v>
      </c>
      <c r="BI24" s="11" t="s">
        <v>64</v>
      </c>
      <c r="BJ24" s="12">
        <v>23743</v>
      </c>
      <c r="BK24" s="13">
        <v>2.4E-2</v>
      </c>
      <c r="BM24" s="11" t="s">
        <v>64</v>
      </c>
      <c r="BN24" s="12">
        <v>16013</v>
      </c>
      <c r="BO24" s="13">
        <v>1.6E-2</v>
      </c>
      <c r="BQ24" s="11" t="s">
        <v>64</v>
      </c>
      <c r="BR24" s="12">
        <v>4733</v>
      </c>
      <c r="BS24" s="13">
        <v>5.0000000000000001E-3</v>
      </c>
      <c r="BU24" s="11" t="s">
        <v>64</v>
      </c>
      <c r="BV24" s="12">
        <v>5554</v>
      </c>
      <c r="BW24" s="13">
        <v>6.0000000000000001E-3</v>
      </c>
      <c r="BY24" s="11" t="s">
        <v>64</v>
      </c>
      <c r="BZ24" s="12">
        <v>5082</v>
      </c>
      <c r="CA24" s="13">
        <v>5.0000000000000001E-3</v>
      </c>
      <c r="CC24" s="11" t="s">
        <v>64</v>
      </c>
      <c r="CD24" s="12">
        <v>8575</v>
      </c>
      <c r="CE24" s="13">
        <v>8.9999999999999993E-3</v>
      </c>
      <c r="CG24" s="11" t="s">
        <v>64</v>
      </c>
      <c r="CH24" s="12">
        <v>4879</v>
      </c>
      <c r="CI24" s="13">
        <v>5.0000000000000001E-3</v>
      </c>
      <c r="CK24" s="11" t="s">
        <v>64</v>
      </c>
      <c r="CL24" s="12">
        <v>12390</v>
      </c>
      <c r="CM24" s="13">
        <v>1.2E-2</v>
      </c>
      <c r="CO24" s="11" t="s">
        <v>64</v>
      </c>
      <c r="CP24" s="12">
        <v>4918</v>
      </c>
      <c r="CQ24" s="13">
        <v>5.0000000000000001E-3</v>
      </c>
      <c r="CS24" s="11" t="s">
        <v>64</v>
      </c>
      <c r="CT24" s="12">
        <v>6241</v>
      </c>
      <c r="CU24" s="13">
        <v>6.0000000000000001E-3</v>
      </c>
      <c r="CW24" s="11" t="s">
        <v>64</v>
      </c>
      <c r="CX24" s="12">
        <v>8050</v>
      </c>
      <c r="CY24" s="13">
        <v>8.0000000000000002E-3</v>
      </c>
      <c r="DA24" s="11" t="s">
        <v>64</v>
      </c>
      <c r="DB24" s="12">
        <v>8830</v>
      </c>
      <c r="DC24" s="13">
        <v>8.9999999999999993E-3</v>
      </c>
      <c r="DE24" s="11" t="s">
        <v>64</v>
      </c>
      <c r="DF24" s="12">
        <v>8664</v>
      </c>
      <c r="DG24" s="13">
        <v>8.9999999999999993E-3</v>
      </c>
      <c r="DI24" s="11" t="s">
        <v>64</v>
      </c>
      <c r="DJ24" s="12">
        <v>6875</v>
      </c>
      <c r="DK24" s="13">
        <v>7.0000000000000001E-3</v>
      </c>
      <c r="DM24" s="11" t="s">
        <v>64</v>
      </c>
      <c r="DN24" s="12">
        <v>9825</v>
      </c>
      <c r="DO24" s="13">
        <v>0.01</v>
      </c>
      <c r="DQ24" s="11" t="s">
        <v>64</v>
      </c>
      <c r="DR24" s="12">
        <v>5102</v>
      </c>
      <c r="DS24" s="13">
        <v>5.0000000000000001E-3</v>
      </c>
      <c r="DU24" s="11" t="s">
        <v>64</v>
      </c>
      <c r="DV24" s="12">
        <v>8216</v>
      </c>
      <c r="DW24" s="13">
        <v>8.0000000000000002E-3</v>
      </c>
      <c r="DY24" s="11" t="s">
        <v>64</v>
      </c>
      <c r="DZ24" s="12">
        <v>7733</v>
      </c>
      <c r="EA24" s="13">
        <v>8.0000000000000002E-3</v>
      </c>
      <c r="EC24" s="11" t="s">
        <v>64</v>
      </c>
      <c r="ED24" s="12">
        <v>4917</v>
      </c>
      <c r="EE24" s="13">
        <v>5.0000000000000001E-3</v>
      </c>
      <c r="EG24" s="11" t="s">
        <v>64</v>
      </c>
      <c r="EH24" s="12">
        <v>4797</v>
      </c>
      <c r="EI24" s="13">
        <v>5.0000000000000001E-3</v>
      </c>
      <c r="EK24" s="11" t="s">
        <v>64</v>
      </c>
      <c r="EL24" s="12">
        <v>1087</v>
      </c>
      <c r="EM24" s="13">
        <v>1E-3</v>
      </c>
      <c r="EO24" s="11" t="s">
        <v>64</v>
      </c>
      <c r="EP24" s="12">
        <v>2966</v>
      </c>
      <c r="EQ24" s="13">
        <v>3.0000000000000001E-3</v>
      </c>
      <c r="ES24" s="11" t="s">
        <v>64</v>
      </c>
      <c r="ET24" s="12">
        <v>1258</v>
      </c>
      <c r="EU24" s="13">
        <v>1E-3</v>
      </c>
      <c r="EW24" s="11" t="s">
        <v>64</v>
      </c>
      <c r="EX24" s="12">
        <v>5973</v>
      </c>
      <c r="EY24" s="13">
        <v>6.0000000000000001E-3</v>
      </c>
      <c r="FA24" s="11" t="s">
        <v>64</v>
      </c>
      <c r="FB24" s="12">
        <v>3124</v>
      </c>
      <c r="FC24" s="13">
        <v>3.0000000000000001E-3</v>
      </c>
      <c r="FE24" s="11" t="s">
        <v>64</v>
      </c>
      <c r="FF24" s="12">
        <v>7713</v>
      </c>
      <c r="FG24" s="13">
        <v>8.0000000000000002E-3</v>
      </c>
      <c r="FI24" s="11" t="s">
        <v>64</v>
      </c>
      <c r="FJ24" s="12">
        <v>2508</v>
      </c>
      <c r="FK24" s="13">
        <v>3.0000000000000001E-3</v>
      </c>
      <c r="FM24" s="11" t="s">
        <v>64</v>
      </c>
      <c r="FN24" s="12">
        <v>6280</v>
      </c>
      <c r="FO24" s="13">
        <v>6.0000000000000001E-3</v>
      </c>
      <c r="FQ24" s="11" t="s">
        <v>64</v>
      </c>
      <c r="FR24" s="12">
        <v>8858</v>
      </c>
      <c r="FS24" s="13">
        <v>8.9999999999999993E-3</v>
      </c>
      <c r="FU24" s="11" t="s">
        <v>64</v>
      </c>
      <c r="FV24" s="12">
        <v>10982</v>
      </c>
      <c r="FW24" s="13">
        <v>1.0999999999999999E-2</v>
      </c>
      <c r="FY24" s="11" t="s">
        <v>64</v>
      </c>
      <c r="FZ24" s="12">
        <v>11259</v>
      </c>
      <c r="GA24" s="13">
        <v>1.0999999999999999E-2</v>
      </c>
      <c r="GC24" s="11" t="s">
        <v>64</v>
      </c>
      <c r="GD24" s="12">
        <v>30016</v>
      </c>
      <c r="GE24" s="13">
        <v>0.03</v>
      </c>
      <c r="GG24" s="11" t="s">
        <v>64</v>
      </c>
      <c r="GH24" s="12">
        <v>8652</v>
      </c>
      <c r="GI24" s="13">
        <v>8.9999999999999993E-3</v>
      </c>
      <c r="GK24" s="11" t="s">
        <v>64</v>
      </c>
      <c r="GL24" s="12">
        <v>13107</v>
      </c>
      <c r="GM24" s="13">
        <v>1.2999999999999999E-2</v>
      </c>
      <c r="GN24"/>
      <c r="GR24"/>
      <c r="GV24"/>
      <c r="GZ24"/>
      <c r="HD24"/>
      <c r="HH24"/>
      <c r="HL24"/>
      <c r="HP24"/>
      <c r="HT24"/>
      <c r="HX24"/>
      <c r="IB24"/>
      <c r="IF24"/>
      <c r="IJ24"/>
      <c r="IN24"/>
    </row>
    <row r="25" spans="3:248" ht="13.5" thickBot="1">
      <c r="C25">
        <v>20</v>
      </c>
      <c r="D25" s="8">
        <v>20</v>
      </c>
      <c r="E25" s="8" t="s">
        <v>44</v>
      </c>
      <c r="F25" s="3" t="s">
        <v>6</v>
      </c>
      <c r="I25" s="11" t="s">
        <v>65</v>
      </c>
      <c r="J25" s="12">
        <v>536</v>
      </c>
      <c r="K25" s="13">
        <v>1E-3</v>
      </c>
      <c r="M25" s="11" t="s">
        <v>65</v>
      </c>
      <c r="N25" s="12">
        <v>356</v>
      </c>
      <c r="O25" s="13">
        <v>0</v>
      </c>
      <c r="Q25" s="11" t="s">
        <v>65</v>
      </c>
      <c r="R25" s="12">
        <v>212</v>
      </c>
      <c r="S25" s="13">
        <v>0</v>
      </c>
      <c r="U25" s="11" t="s">
        <v>65</v>
      </c>
      <c r="V25" s="12">
        <v>861</v>
      </c>
      <c r="W25" s="13">
        <v>1E-3</v>
      </c>
      <c r="Y25" s="11" t="s">
        <v>65</v>
      </c>
      <c r="Z25" s="12">
        <v>2521</v>
      </c>
      <c r="AA25" s="13">
        <v>3.0000000000000001E-3</v>
      </c>
      <c r="AC25" s="11" t="s">
        <v>65</v>
      </c>
      <c r="AD25" s="12">
        <v>634</v>
      </c>
      <c r="AE25" s="13">
        <v>1E-3</v>
      </c>
      <c r="AG25" s="11" t="s">
        <v>65</v>
      </c>
      <c r="AH25" s="12">
        <v>6553</v>
      </c>
      <c r="AI25" s="13">
        <v>7.0000000000000001E-3</v>
      </c>
      <c r="AK25" s="11" t="s">
        <v>65</v>
      </c>
      <c r="AL25" s="12">
        <v>0</v>
      </c>
      <c r="AM25" s="13">
        <v>0</v>
      </c>
      <c r="AO25" s="11" t="s">
        <v>65</v>
      </c>
      <c r="AP25" s="12">
        <v>819</v>
      </c>
      <c r="AQ25" s="14">
        <v>1E-3</v>
      </c>
      <c r="AS25" s="11" t="s">
        <v>65</v>
      </c>
      <c r="AT25" s="12">
        <v>507</v>
      </c>
      <c r="AU25" s="13">
        <v>1E-3</v>
      </c>
      <c r="AW25" s="11" t="s">
        <v>65</v>
      </c>
      <c r="AX25" s="12">
        <v>3344</v>
      </c>
      <c r="AY25" s="13">
        <v>3.0000000000000001E-3</v>
      </c>
      <c r="BA25" s="11" t="s">
        <v>65</v>
      </c>
      <c r="BB25" s="12">
        <v>4945</v>
      </c>
      <c r="BC25" s="13">
        <v>5.0000000000000001E-3</v>
      </c>
      <c r="BE25" s="11" t="s">
        <v>65</v>
      </c>
      <c r="BF25" s="12">
        <v>7469</v>
      </c>
      <c r="BG25" s="13">
        <v>7.0000000000000001E-3</v>
      </c>
      <c r="BI25" s="11" t="s">
        <v>65</v>
      </c>
      <c r="BJ25" s="12">
        <v>3706</v>
      </c>
      <c r="BK25" s="13">
        <v>4.0000000000000001E-3</v>
      </c>
      <c r="BM25" s="11" t="s">
        <v>65</v>
      </c>
      <c r="BN25" s="12">
        <v>1062</v>
      </c>
      <c r="BO25" s="13">
        <v>1E-3</v>
      </c>
      <c r="BQ25" s="11" t="s">
        <v>65</v>
      </c>
      <c r="BR25" s="12">
        <v>478</v>
      </c>
      <c r="BS25" s="13">
        <v>0</v>
      </c>
      <c r="BU25" s="11" t="s">
        <v>65</v>
      </c>
      <c r="BV25" s="12">
        <v>1181</v>
      </c>
      <c r="BW25" s="13">
        <v>1E-3</v>
      </c>
      <c r="BY25" s="11" t="s">
        <v>65</v>
      </c>
      <c r="BZ25" s="12">
        <v>212</v>
      </c>
      <c r="CA25" s="13">
        <v>0</v>
      </c>
      <c r="CC25" s="11" t="s">
        <v>65</v>
      </c>
      <c r="CD25" s="12">
        <v>944</v>
      </c>
      <c r="CE25" s="13">
        <v>1E-3</v>
      </c>
      <c r="CG25" s="11" t="s">
        <v>65</v>
      </c>
      <c r="CH25" s="12">
        <v>882</v>
      </c>
      <c r="CI25" s="13">
        <v>1E-3</v>
      </c>
      <c r="CK25" s="11" t="s">
        <v>65</v>
      </c>
      <c r="CL25" s="12">
        <v>1753</v>
      </c>
      <c r="CM25" s="13">
        <v>2E-3</v>
      </c>
      <c r="CO25" s="11" t="s">
        <v>65</v>
      </c>
      <c r="CP25" s="12">
        <v>211</v>
      </c>
      <c r="CQ25" s="13">
        <v>0</v>
      </c>
      <c r="CS25" s="11" t="s">
        <v>65</v>
      </c>
      <c r="CT25" s="12">
        <v>122</v>
      </c>
      <c r="CU25" s="13">
        <v>0</v>
      </c>
      <c r="CW25" s="11" t="s">
        <v>65</v>
      </c>
      <c r="CX25" s="12">
        <v>409</v>
      </c>
      <c r="CY25" s="13">
        <v>0</v>
      </c>
      <c r="DA25" s="11" t="s">
        <v>65</v>
      </c>
      <c r="DB25" s="12">
        <v>231</v>
      </c>
      <c r="DC25" s="13">
        <v>0</v>
      </c>
      <c r="DE25" s="11" t="s">
        <v>65</v>
      </c>
      <c r="DF25" s="12">
        <v>719</v>
      </c>
      <c r="DG25" s="13">
        <v>1E-3</v>
      </c>
      <c r="DI25" s="11" t="s">
        <v>65</v>
      </c>
      <c r="DJ25" s="12">
        <v>329</v>
      </c>
      <c r="DK25" s="13">
        <v>0</v>
      </c>
      <c r="DM25" s="11" t="s">
        <v>65</v>
      </c>
      <c r="DN25" s="12">
        <v>295</v>
      </c>
      <c r="DO25" s="13">
        <v>0</v>
      </c>
      <c r="DQ25" s="11" t="s">
        <v>65</v>
      </c>
      <c r="DR25" s="12">
        <v>126</v>
      </c>
      <c r="DS25" s="13">
        <v>0</v>
      </c>
      <c r="DU25" s="11" t="s">
        <v>65</v>
      </c>
      <c r="DV25" s="12">
        <v>171</v>
      </c>
      <c r="DW25" s="13">
        <v>0</v>
      </c>
      <c r="DY25" s="11" t="s">
        <v>65</v>
      </c>
      <c r="DZ25" s="12">
        <v>283</v>
      </c>
      <c r="EA25" s="13">
        <v>0</v>
      </c>
      <c r="EC25" s="11" t="s">
        <v>65</v>
      </c>
      <c r="ED25" s="12">
        <v>278</v>
      </c>
      <c r="EE25" s="13">
        <v>0</v>
      </c>
      <c r="EG25" s="11" t="s">
        <v>65</v>
      </c>
      <c r="EH25" s="12">
        <v>512</v>
      </c>
      <c r="EI25" s="13">
        <v>1E-3</v>
      </c>
      <c r="EK25" s="11" t="s">
        <v>65</v>
      </c>
      <c r="EL25" s="12">
        <v>136</v>
      </c>
      <c r="EM25" s="13">
        <v>0</v>
      </c>
      <c r="EO25" s="11" t="s">
        <v>65</v>
      </c>
      <c r="EP25" s="12">
        <v>258</v>
      </c>
      <c r="EQ25" s="13">
        <v>0</v>
      </c>
      <c r="ES25" s="11" t="s">
        <v>65</v>
      </c>
      <c r="ET25" s="12">
        <v>72</v>
      </c>
      <c r="EU25" s="13">
        <v>0</v>
      </c>
      <c r="EW25" s="11" t="s">
        <v>65</v>
      </c>
      <c r="EX25" s="12">
        <v>1050</v>
      </c>
      <c r="EY25" s="13">
        <v>1E-3</v>
      </c>
      <c r="FA25" s="11" t="s">
        <v>65</v>
      </c>
      <c r="FB25" s="12">
        <v>86</v>
      </c>
      <c r="FC25" s="13">
        <v>0</v>
      </c>
      <c r="FE25" s="11" t="s">
        <v>65</v>
      </c>
      <c r="FF25" s="12">
        <v>712</v>
      </c>
      <c r="FG25" s="13">
        <v>1E-3</v>
      </c>
      <c r="FI25" s="11" t="s">
        <v>65</v>
      </c>
      <c r="FJ25" s="12">
        <v>218</v>
      </c>
      <c r="FK25" s="13">
        <v>0</v>
      </c>
      <c r="FM25" s="11" t="s">
        <v>65</v>
      </c>
      <c r="FN25" s="12">
        <v>221</v>
      </c>
      <c r="FO25" s="13">
        <v>0</v>
      </c>
      <c r="FQ25" s="11" t="s">
        <v>65</v>
      </c>
      <c r="FR25" s="12">
        <v>615</v>
      </c>
      <c r="FS25" s="13">
        <v>1E-3</v>
      </c>
      <c r="FU25" s="11" t="s">
        <v>65</v>
      </c>
      <c r="FV25" s="12">
        <v>668</v>
      </c>
      <c r="FW25" s="13">
        <v>1E-3</v>
      </c>
      <c r="FY25" s="11" t="s">
        <v>65</v>
      </c>
      <c r="FZ25" s="12">
        <v>1765</v>
      </c>
      <c r="GA25" s="13">
        <v>2E-3</v>
      </c>
      <c r="GC25" s="11" t="s">
        <v>65</v>
      </c>
      <c r="GD25" s="12">
        <v>7740</v>
      </c>
      <c r="GE25" s="13">
        <v>8.0000000000000002E-3</v>
      </c>
      <c r="GG25" s="11" t="s">
        <v>65</v>
      </c>
      <c r="GH25" s="12">
        <v>493</v>
      </c>
      <c r="GI25" s="13">
        <v>0</v>
      </c>
      <c r="GK25" s="11" t="s">
        <v>65</v>
      </c>
      <c r="GL25" s="12">
        <v>750</v>
      </c>
      <c r="GM25" s="13">
        <v>1E-3</v>
      </c>
      <c r="GN25"/>
      <c r="GR25"/>
      <c r="GV25"/>
      <c r="GZ25"/>
      <c r="HD25"/>
      <c r="HH25"/>
      <c r="HL25"/>
      <c r="HP25"/>
      <c r="HT25"/>
      <c r="HX25"/>
      <c r="IB25"/>
      <c r="IF25"/>
      <c r="IJ25"/>
      <c r="IN25"/>
    </row>
    <row r="26" spans="3:248" ht="13.5" thickBot="1">
      <c r="C26">
        <v>21</v>
      </c>
      <c r="D26" s="8">
        <v>21</v>
      </c>
      <c r="E26" s="8" t="s">
        <v>44</v>
      </c>
      <c r="F26" s="3" t="s">
        <v>7</v>
      </c>
      <c r="I26" s="11" t="s">
        <v>66</v>
      </c>
      <c r="J26" s="12">
        <v>8692</v>
      </c>
      <c r="K26" s="13">
        <v>8.9999999999999993E-3</v>
      </c>
      <c r="M26" s="11" t="s">
        <v>66</v>
      </c>
      <c r="N26" s="12">
        <v>45154</v>
      </c>
      <c r="O26" s="13">
        <v>4.4999999999999998E-2</v>
      </c>
      <c r="Q26" s="11" t="s">
        <v>66</v>
      </c>
      <c r="R26" s="12">
        <v>2874</v>
      </c>
      <c r="S26" s="13">
        <v>3.0000000000000001E-3</v>
      </c>
      <c r="U26" s="11" t="s">
        <v>66</v>
      </c>
      <c r="V26" s="12">
        <v>8230</v>
      </c>
      <c r="W26" s="13">
        <v>8.0000000000000002E-3</v>
      </c>
      <c r="Y26" s="11" t="s">
        <v>66</v>
      </c>
      <c r="Z26" s="12">
        <v>10336</v>
      </c>
      <c r="AA26" s="13">
        <v>0.01</v>
      </c>
      <c r="AC26" s="11" t="s">
        <v>66</v>
      </c>
      <c r="AD26" s="12">
        <v>5890</v>
      </c>
      <c r="AE26" s="13">
        <v>6.0000000000000001E-3</v>
      </c>
      <c r="AG26" s="11" t="s">
        <v>66</v>
      </c>
      <c r="AH26" s="12">
        <v>5665</v>
      </c>
      <c r="AI26" s="13">
        <v>6.0000000000000001E-3</v>
      </c>
      <c r="AK26" s="11" t="s">
        <v>66</v>
      </c>
      <c r="AL26" s="12">
        <v>2294</v>
      </c>
      <c r="AM26" s="13">
        <v>2E-3</v>
      </c>
      <c r="AO26" s="11" t="s">
        <v>66</v>
      </c>
      <c r="AP26" s="12">
        <v>10682</v>
      </c>
      <c r="AQ26" s="14">
        <v>1.0999999999999999E-2</v>
      </c>
      <c r="AS26" s="11" t="s">
        <v>66</v>
      </c>
      <c r="AT26" s="12">
        <v>12354</v>
      </c>
      <c r="AU26" s="13">
        <v>1.2E-2</v>
      </c>
      <c r="AW26" s="11" t="s">
        <v>66</v>
      </c>
      <c r="AX26" s="12">
        <v>5944</v>
      </c>
      <c r="AY26" s="13">
        <v>6.0000000000000001E-3</v>
      </c>
      <c r="BA26" s="11" t="s">
        <v>66</v>
      </c>
      <c r="BB26" s="12">
        <v>5692</v>
      </c>
      <c r="BC26" s="13">
        <v>6.0000000000000001E-3</v>
      </c>
      <c r="BE26" s="11" t="s">
        <v>66</v>
      </c>
      <c r="BF26" s="12">
        <v>6493</v>
      </c>
      <c r="BG26" s="13">
        <v>6.0000000000000001E-3</v>
      </c>
      <c r="BI26" s="11" t="s">
        <v>66</v>
      </c>
      <c r="BJ26" s="12">
        <v>3953</v>
      </c>
      <c r="BK26" s="13">
        <v>4.0000000000000001E-3</v>
      </c>
      <c r="BM26" s="11" t="s">
        <v>66</v>
      </c>
      <c r="BN26" s="12">
        <v>6151</v>
      </c>
      <c r="BO26" s="13">
        <v>6.0000000000000001E-3</v>
      </c>
      <c r="BQ26" s="11" t="s">
        <v>66</v>
      </c>
      <c r="BR26" s="12">
        <v>12787</v>
      </c>
      <c r="BS26" s="13">
        <v>1.2999999999999999E-2</v>
      </c>
      <c r="BU26" s="11" t="s">
        <v>66</v>
      </c>
      <c r="BV26" s="12">
        <v>16158</v>
      </c>
      <c r="BW26" s="13">
        <v>1.6E-2</v>
      </c>
      <c r="BY26" s="11" t="s">
        <v>66</v>
      </c>
      <c r="BZ26" s="12">
        <v>898</v>
      </c>
      <c r="CA26" s="13">
        <v>1E-3</v>
      </c>
      <c r="CC26" s="11" t="s">
        <v>66</v>
      </c>
      <c r="CD26" s="12">
        <v>11637</v>
      </c>
      <c r="CE26" s="13">
        <v>1.2E-2</v>
      </c>
      <c r="CG26" s="11" t="s">
        <v>66</v>
      </c>
      <c r="CH26" s="12">
        <v>2528</v>
      </c>
      <c r="CI26" s="13">
        <v>3.0000000000000001E-3</v>
      </c>
      <c r="CK26" s="11" t="s">
        <v>66</v>
      </c>
      <c r="CL26" s="12">
        <v>19781</v>
      </c>
      <c r="CM26" s="13">
        <v>0.02</v>
      </c>
      <c r="CO26" s="11" t="s">
        <v>66</v>
      </c>
      <c r="CP26" s="12">
        <v>3689</v>
      </c>
      <c r="CQ26" s="13">
        <v>4.0000000000000001E-3</v>
      </c>
      <c r="CS26" s="11" t="s">
        <v>66</v>
      </c>
      <c r="CT26" s="12">
        <v>12992</v>
      </c>
      <c r="CU26" s="13">
        <v>1.2999999999999999E-2</v>
      </c>
      <c r="CW26" s="11" t="s">
        <v>66</v>
      </c>
      <c r="CX26" s="12">
        <v>8938</v>
      </c>
      <c r="CY26" s="13">
        <v>8.9999999999999993E-3</v>
      </c>
      <c r="DA26" s="11" t="s">
        <v>66</v>
      </c>
      <c r="DB26" s="12">
        <v>15856</v>
      </c>
      <c r="DC26" s="13">
        <v>1.6E-2</v>
      </c>
      <c r="DE26" s="11" t="s">
        <v>66</v>
      </c>
      <c r="DF26" s="12">
        <v>4065</v>
      </c>
      <c r="DG26" s="13">
        <v>4.0000000000000001E-3</v>
      </c>
      <c r="DI26" s="11" t="s">
        <v>66</v>
      </c>
      <c r="DJ26" s="12">
        <v>5846</v>
      </c>
      <c r="DK26" s="13">
        <v>6.0000000000000001E-3</v>
      </c>
      <c r="DM26" s="11" t="s">
        <v>66</v>
      </c>
      <c r="DN26" s="12">
        <v>15424</v>
      </c>
      <c r="DO26" s="13">
        <v>1.4999999999999999E-2</v>
      </c>
      <c r="DQ26" s="11" t="s">
        <v>66</v>
      </c>
      <c r="DR26" s="12">
        <v>5652</v>
      </c>
      <c r="DS26" s="13">
        <v>6.0000000000000001E-3</v>
      </c>
      <c r="DU26" s="11" t="s">
        <v>66</v>
      </c>
      <c r="DV26" s="12">
        <v>4644</v>
      </c>
      <c r="DW26" s="13">
        <v>5.0000000000000001E-3</v>
      </c>
      <c r="DY26" s="11" t="s">
        <v>66</v>
      </c>
      <c r="DZ26" s="12">
        <v>3246</v>
      </c>
      <c r="EA26" s="13">
        <v>3.0000000000000001E-3</v>
      </c>
      <c r="EC26" s="11" t="s">
        <v>66</v>
      </c>
      <c r="ED26" s="12">
        <v>2914</v>
      </c>
      <c r="EE26" s="13">
        <v>3.0000000000000001E-3</v>
      </c>
      <c r="EG26" s="11" t="s">
        <v>66</v>
      </c>
      <c r="EH26" s="12">
        <v>6955</v>
      </c>
      <c r="EI26" s="13">
        <v>7.0000000000000001E-3</v>
      </c>
      <c r="EK26" s="11" t="s">
        <v>66</v>
      </c>
      <c r="EL26" s="12">
        <v>3311</v>
      </c>
      <c r="EM26" s="13">
        <v>3.0000000000000001E-3</v>
      </c>
      <c r="EO26" s="11" t="s">
        <v>66</v>
      </c>
      <c r="EP26" s="12">
        <v>2828</v>
      </c>
      <c r="EQ26" s="13">
        <v>3.0000000000000001E-3</v>
      </c>
      <c r="ES26" s="11" t="s">
        <v>66</v>
      </c>
      <c r="ET26" s="12">
        <v>4628</v>
      </c>
      <c r="EU26" s="13">
        <v>5.0000000000000001E-3</v>
      </c>
      <c r="EW26" s="11" t="s">
        <v>66</v>
      </c>
      <c r="EX26" s="12">
        <v>2191</v>
      </c>
      <c r="EY26" s="13">
        <v>2E-3</v>
      </c>
      <c r="FA26" s="11" t="s">
        <v>66</v>
      </c>
      <c r="FB26" s="12">
        <v>1573</v>
      </c>
      <c r="FC26" s="13">
        <v>2E-3</v>
      </c>
      <c r="FE26" s="11" t="s">
        <v>66</v>
      </c>
      <c r="FF26" s="12">
        <v>3514</v>
      </c>
      <c r="FG26" s="13">
        <v>4.0000000000000001E-3</v>
      </c>
      <c r="FI26" s="11" t="s">
        <v>66</v>
      </c>
      <c r="FJ26" s="12">
        <v>7975</v>
      </c>
      <c r="FK26" s="13">
        <v>8.0000000000000002E-3</v>
      </c>
      <c r="FM26" s="11" t="s">
        <v>66</v>
      </c>
      <c r="FN26" s="12">
        <v>5195</v>
      </c>
      <c r="FO26" s="13">
        <v>5.0000000000000001E-3</v>
      </c>
      <c r="FQ26" s="11" t="s">
        <v>66</v>
      </c>
      <c r="FR26" s="12">
        <v>10382</v>
      </c>
      <c r="FS26" s="13">
        <v>0.01</v>
      </c>
      <c r="FU26" s="11" t="s">
        <v>66</v>
      </c>
      <c r="FV26" s="12">
        <v>5572</v>
      </c>
      <c r="FW26" s="13">
        <v>6.0000000000000001E-3</v>
      </c>
      <c r="FY26" s="11" t="s">
        <v>66</v>
      </c>
      <c r="FZ26" s="12">
        <v>7883</v>
      </c>
      <c r="GA26" s="13">
        <v>8.0000000000000002E-3</v>
      </c>
      <c r="GC26" s="11" t="s">
        <v>66</v>
      </c>
      <c r="GD26" s="12">
        <v>9253</v>
      </c>
      <c r="GE26" s="13">
        <v>8.9999999999999993E-3</v>
      </c>
      <c r="GG26" s="11" t="s">
        <v>66</v>
      </c>
      <c r="GH26" s="12">
        <v>4069</v>
      </c>
      <c r="GI26" s="13">
        <v>4.0000000000000001E-3</v>
      </c>
      <c r="GK26" s="11" t="s">
        <v>66</v>
      </c>
      <c r="GL26" s="12">
        <v>8125</v>
      </c>
      <c r="GM26" s="13">
        <v>8.0000000000000002E-3</v>
      </c>
      <c r="GN26"/>
      <c r="GR26"/>
      <c r="GV26"/>
      <c r="GZ26"/>
      <c r="HD26"/>
      <c r="HH26"/>
      <c r="HL26"/>
      <c r="HP26"/>
      <c r="HT26"/>
      <c r="HX26"/>
      <c r="IB26"/>
      <c r="IF26"/>
      <c r="IJ26"/>
      <c r="IN26"/>
    </row>
    <row r="27" spans="3:248" ht="13.5" thickBot="1">
      <c r="C27">
        <v>22</v>
      </c>
      <c r="D27" s="8">
        <v>22</v>
      </c>
      <c r="E27" s="8" t="s">
        <v>44</v>
      </c>
      <c r="F27" s="3" t="s">
        <v>8</v>
      </c>
      <c r="I27" s="11" t="s">
        <v>67</v>
      </c>
      <c r="J27" s="12">
        <v>3672</v>
      </c>
      <c r="K27" s="13">
        <v>4.0000000000000001E-3</v>
      </c>
      <c r="M27" s="11" t="s">
        <v>67</v>
      </c>
      <c r="N27" s="12">
        <v>2427</v>
      </c>
      <c r="O27" s="13">
        <v>2E-3</v>
      </c>
      <c r="Q27" s="11" t="s">
        <v>67</v>
      </c>
      <c r="R27" s="12">
        <v>2515</v>
      </c>
      <c r="S27" s="13">
        <v>3.0000000000000001E-3</v>
      </c>
      <c r="U27" s="11" t="s">
        <v>67</v>
      </c>
      <c r="V27" s="12">
        <v>5971</v>
      </c>
      <c r="W27" s="13">
        <v>6.0000000000000001E-3</v>
      </c>
      <c r="Y27" s="11" t="s">
        <v>67</v>
      </c>
      <c r="Z27" s="12">
        <v>70817</v>
      </c>
      <c r="AA27" s="13">
        <v>7.0999999999999994E-2</v>
      </c>
      <c r="AC27" s="11" t="s">
        <v>67</v>
      </c>
      <c r="AD27" s="12">
        <v>13562</v>
      </c>
      <c r="AE27" s="13">
        <v>1.4E-2</v>
      </c>
      <c r="AG27" s="11" t="s">
        <v>67</v>
      </c>
      <c r="AH27" s="12">
        <v>35620</v>
      </c>
      <c r="AI27" s="13">
        <v>3.5999999999999997E-2</v>
      </c>
      <c r="AK27" s="11" t="s">
        <v>67</v>
      </c>
      <c r="AL27" s="12">
        <v>24052</v>
      </c>
      <c r="AM27" s="13">
        <v>2.4E-2</v>
      </c>
      <c r="AO27" s="11" t="s">
        <v>67</v>
      </c>
      <c r="AP27" s="12">
        <v>67389</v>
      </c>
      <c r="AQ27" s="14">
        <v>6.7000000000000004E-2</v>
      </c>
      <c r="AS27" s="11" t="s">
        <v>67</v>
      </c>
      <c r="AT27" s="12">
        <v>23340</v>
      </c>
      <c r="AU27" s="13">
        <v>2.3E-2</v>
      </c>
      <c r="AW27" s="11" t="s">
        <v>67</v>
      </c>
      <c r="AX27" s="12">
        <v>64309</v>
      </c>
      <c r="AY27" s="13">
        <v>6.4000000000000001E-2</v>
      </c>
      <c r="BA27" s="11" t="s">
        <v>67</v>
      </c>
      <c r="BB27" s="12">
        <v>32221</v>
      </c>
      <c r="BC27" s="13">
        <v>3.2000000000000001E-2</v>
      </c>
      <c r="BE27" s="11" t="s">
        <v>67</v>
      </c>
      <c r="BF27" s="12">
        <v>79624</v>
      </c>
      <c r="BG27" s="13">
        <v>0.08</v>
      </c>
      <c r="BI27" s="11" t="s">
        <v>67</v>
      </c>
      <c r="BJ27" s="12">
        <v>38499</v>
      </c>
      <c r="BK27" s="13">
        <v>3.7999999999999999E-2</v>
      </c>
      <c r="BM27" s="11" t="s">
        <v>67</v>
      </c>
      <c r="BN27" s="12">
        <v>65549</v>
      </c>
      <c r="BO27" s="13">
        <v>6.6000000000000003E-2</v>
      </c>
      <c r="BQ27" s="11" t="s">
        <v>67</v>
      </c>
      <c r="BR27" s="12">
        <v>51555</v>
      </c>
      <c r="BS27" s="13">
        <v>5.1999999999999998E-2</v>
      </c>
      <c r="BU27" s="11" t="s">
        <v>67</v>
      </c>
      <c r="BV27" s="12">
        <v>19885</v>
      </c>
      <c r="BW27" s="13">
        <v>0.02</v>
      </c>
      <c r="BY27" s="11" t="s">
        <v>67</v>
      </c>
      <c r="BZ27" s="12">
        <v>27287</v>
      </c>
      <c r="CA27" s="13">
        <v>2.7E-2</v>
      </c>
      <c r="CC27" s="11" t="s">
        <v>67</v>
      </c>
      <c r="CD27" s="12">
        <v>28771</v>
      </c>
      <c r="CE27" s="13">
        <v>2.9000000000000001E-2</v>
      </c>
      <c r="CG27" s="11" t="s">
        <v>67</v>
      </c>
      <c r="CH27" s="12">
        <v>15797</v>
      </c>
      <c r="CI27" s="13">
        <v>1.6E-2</v>
      </c>
      <c r="CK27" s="11" t="s">
        <v>67</v>
      </c>
      <c r="CL27" s="12">
        <v>32037</v>
      </c>
      <c r="CM27" s="13">
        <v>3.2000000000000001E-2</v>
      </c>
      <c r="CO27" s="11" t="s">
        <v>67</v>
      </c>
      <c r="CP27" s="12">
        <v>12887</v>
      </c>
      <c r="CQ27" s="13">
        <v>1.2999999999999999E-2</v>
      </c>
      <c r="CS27" s="11" t="s">
        <v>67</v>
      </c>
      <c r="CT27" s="12">
        <v>53335</v>
      </c>
      <c r="CU27" s="13">
        <v>5.2999999999999999E-2</v>
      </c>
      <c r="CW27" s="11" t="s">
        <v>67</v>
      </c>
      <c r="CX27" s="12">
        <v>30815</v>
      </c>
      <c r="CY27" s="13">
        <v>3.1E-2</v>
      </c>
      <c r="DA27" s="11" t="s">
        <v>67</v>
      </c>
      <c r="DB27" s="12">
        <v>31008</v>
      </c>
      <c r="DC27" s="13">
        <v>3.1E-2</v>
      </c>
      <c r="DE27" s="11" t="s">
        <v>67</v>
      </c>
      <c r="DF27" s="12">
        <v>19340</v>
      </c>
      <c r="DG27" s="13">
        <v>1.9E-2</v>
      </c>
      <c r="DI27" s="11" t="s">
        <v>67</v>
      </c>
      <c r="DJ27" s="12">
        <v>19479</v>
      </c>
      <c r="DK27" s="13">
        <v>1.9E-2</v>
      </c>
      <c r="DM27" s="11" t="s">
        <v>67</v>
      </c>
      <c r="DN27" s="12">
        <v>91643</v>
      </c>
      <c r="DO27" s="13">
        <v>9.1999999999999998E-2</v>
      </c>
      <c r="DQ27" s="11" t="s">
        <v>67</v>
      </c>
      <c r="DR27" s="12">
        <v>11334</v>
      </c>
      <c r="DS27" s="13">
        <v>1.0999999999999999E-2</v>
      </c>
      <c r="DU27" s="11" t="s">
        <v>67</v>
      </c>
      <c r="DV27" s="12">
        <v>14107</v>
      </c>
      <c r="DW27" s="13">
        <v>1.4E-2</v>
      </c>
      <c r="DY27" s="11" t="s">
        <v>67</v>
      </c>
      <c r="DZ27" s="12">
        <v>56580</v>
      </c>
      <c r="EA27" s="13">
        <v>5.7000000000000002E-2</v>
      </c>
      <c r="EC27" s="11" t="s">
        <v>67</v>
      </c>
      <c r="ED27" s="12">
        <v>30545</v>
      </c>
      <c r="EE27" s="13">
        <v>3.1E-2</v>
      </c>
      <c r="EG27" s="11" t="s">
        <v>67</v>
      </c>
      <c r="EH27" s="12">
        <v>48011</v>
      </c>
      <c r="EI27" s="13">
        <v>4.8000000000000001E-2</v>
      </c>
      <c r="EK27" s="11" t="s">
        <v>67</v>
      </c>
      <c r="EL27" s="12">
        <v>15690</v>
      </c>
      <c r="EM27" s="13">
        <v>1.6E-2</v>
      </c>
      <c r="EO27" s="11" t="s">
        <v>67</v>
      </c>
      <c r="EP27" s="12">
        <v>34365</v>
      </c>
      <c r="EQ27" s="13">
        <v>3.4000000000000002E-2</v>
      </c>
      <c r="ES27" s="11" t="s">
        <v>67</v>
      </c>
      <c r="ET27" s="12">
        <v>30627</v>
      </c>
      <c r="EU27" s="13">
        <v>3.1E-2</v>
      </c>
      <c r="EW27" s="11" t="s">
        <v>67</v>
      </c>
      <c r="EX27" s="12">
        <v>24221</v>
      </c>
      <c r="EY27" s="13">
        <v>2.4E-2</v>
      </c>
      <c r="FA27" s="11" t="s">
        <v>67</v>
      </c>
      <c r="FB27" s="12">
        <v>9788</v>
      </c>
      <c r="FC27" s="13">
        <v>0.01</v>
      </c>
      <c r="FE27" s="11" t="s">
        <v>67</v>
      </c>
      <c r="FF27" s="12">
        <v>52269</v>
      </c>
      <c r="FG27" s="13">
        <v>5.1999999999999998E-2</v>
      </c>
      <c r="FI27" s="11" t="s">
        <v>67</v>
      </c>
      <c r="FJ27" s="12">
        <v>56358</v>
      </c>
      <c r="FK27" s="13">
        <v>5.6000000000000001E-2</v>
      </c>
      <c r="FM27" s="11" t="s">
        <v>67</v>
      </c>
      <c r="FN27" s="12">
        <v>43050</v>
      </c>
      <c r="FO27" s="13">
        <v>4.2999999999999997E-2</v>
      </c>
      <c r="FQ27" s="11" t="s">
        <v>67</v>
      </c>
      <c r="FR27" s="12">
        <v>14421</v>
      </c>
      <c r="FS27" s="13">
        <v>1.4E-2</v>
      </c>
      <c r="FU27" s="11" t="s">
        <v>67</v>
      </c>
      <c r="FV27" s="12">
        <v>16856</v>
      </c>
      <c r="FW27" s="13">
        <v>1.7000000000000001E-2</v>
      </c>
      <c r="FY27" s="11" t="s">
        <v>67</v>
      </c>
      <c r="FZ27" s="12">
        <v>19920</v>
      </c>
      <c r="GA27" s="13">
        <v>0.02</v>
      </c>
      <c r="GC27" s="11" t="s">
        <v>67</v>
      </c>
      <c r="GD27" s="12">
        <v>34885</v>
      </c>
      <c r="GE27" s="13">
        <v>3.5000000000000003E-2</v>
      </c>
      <c r="GG27" s="11" t="s">
        <v>67</v>
      </c>
      <c r="GH27" s="12">
        <v>9758</v>
      </c>
      <c r="GI27" s="13">
        <v>0.01</v>
      </c>
      <c r="GK27" s="11" t="s">
        <v>67</v>
      </c>
      <c r="GL27" s="12">
        <v>18053</v>
      </c>
      <c r="GM27" s="13">
        <v>1.7999999999999999E-2</v>
      </c>
      <c r="GN27"/>
      <c r="GR27"/>
      <c r="GV27"/>
      <c r="GZ27"/>
      <c r="HD27"/>
      <c r="HH27"/>
      <c r="HL27"/>
      <c r="HP27"/>
      <c r="HT27"/>
      <c r="HX27"/>
      <c r="IB27"/>
      <c r="IF27"/>
      <c r="IJ27"/>
      <c r="IN27"/>
    </row>
    <row r="28" spans="3:248" ht="13.5" thickBot="1">
      <c r="C28">
        <v>23</v>
      </c>
      <c r="D28" s="8">
        <v>23</v>
      </c>
      <c r="E28" s="8" t="s">
        <v>44</v>
      </c>
      <c r="F28" s="3" t="s">
        <v>11</v>
      </c>
      <c r="I28" s="11" t="s">
        <v>68</v>
      </c>
      <c r="J28" s="12">
        <v>6118</v>
      </c>
      <c r="K28" s="13">
        <v>6.0000000000000001E-3</v>
      </c>
      <c r="M28" s="11" t="s">
        <v>68</v>
      </c>
      <c r="N28" s="12">
        <v>29160</v>
      </c>
      <c r="O28" s="13">
        <v>2.9000000000000001E-2</v>
      </c>
      <c r="Q28" s="11" t="s">
        <v>68</v>
      </c>
      <c r="R28" s="12">
        <v>4496</v>
      </c>
      <c r="S28" s="13">
        <v>4.0000000000000001E-3</v>
      </c>
      <c r="U28" s="11" t="s">
        <v>68</v>
      </c>
      <c r="V28" s="12">
        <v>10324</v>
      </c>
      <c r="W28" s="13">
        <v>0.01</v>
      </c>
      <c r="Y28" s="11" t="s">
        <v>68</v>
      </c>
      <c r="Z28" s="12">
        <v>14455</v>
      </c>
      <c r="AA28" s="13">
        <v>1.4E-2</v>
      </c>
      <c r="AC28" s="11" t="s">
        <v>68</v>
      </c>
      <c r="AD28" s="12">
        <v>15165</v>
      </c>
      <c r="AE28" s="13">
        <v>1.4999999999999999E-2</v>
      </c>
      <c r="AG28" s="11" t="s">
        <v>68</v>
      </c>
      <c r="AH28" s="12">
        <v>9018</v>
      </c>
      <c r="AI28" s="13">
        <v>8.9999999999999993E-3</v>
      </c>
      <c r="AK28" s="11" t="s">
        <v>68</v>
      </c>
      <c r="AL28" s="12">
        <v>7469</v>
      </c>
      <c r="AM28" s="13">
        <v>7.0000000000000001E-3</v>
      </c>
      <c r="AO28" s="11" t="s">
        <v>68</v>
      </c>
      <c r="AP28" s="12">
        <v>6120</v>
      </c>
      <c r="AQ28" s="14">
        <v>6.0000000000000001E-3</v>
      </c>
      <c r="AS28" s="11" t="s">
        <v>68</v>
      </c>
      <c r="AT28" s="12">
        <v>17079</v>
      </c>
      <c r="AU28" s="13">
        <v>1.7000000000000001E-2</v>
      </c>
      <c r="AW28" s="11" t="s">
        <v>68</v>
      </c>
      <c r="AX28" s="12">
        <v>5907</v>
      </c>
      <c r="AY28" s="13">
        <v>6.0000000000000001E-3</v>
      </c>
      <c r="BA28" s="11" t="s">
        <v>68</v>
      </c>
      <c r="BB28" s="12">
        <v>5198</v>
      </c>
      <c r="BC28" s="13">
        <v>5.0000000000000001E-3</v>
      </c>
      <c r="BE28" s="11" t="s">
        <v>68</v>
      </c>
      <c r="BF28" s="12">
        <v>6759</v>
      </c>
      <c r="BG28" s="13">
        <v>7.0000000000000001E-3</v>
      </c>
      <c r="BI28" s="11" t="s">
        <v>68</v>
      </c>
      <c r="BJ28" s="12">
        <v>7817</v>
      </c>
      <c r="BK28" s="13">
        <v>8.0000000000000002E-3</v>
      </c>
      <c r="BM28" s="11" t="s">
        <v>68</v>
      </c>
      <c r="BN28" s="12">
        <v>1682</v>
      </c>
      <c r="BO28" s="13">
        <v>2E-3</v>
      </c>
      <c r="BQ28" s="11" t="s">
        <v>68</v>
      </c>
      <c r="BR28" s="12">
        <v>8474</v>
      </c>
      <c r="BS28" s="13">
        <v>8.0000000000000002E-3</v>
      </c>
      <c r="BU28" s="11" t="s">
        <v>68</v>
      </c>
      <c r="BV28" s="12">
        <v>10666</v>
      </c>
      <c r="BW28" s="13">
        <v>1.0999999999999999E-2</v>
      </c>
      <c r="BY28" s="11" t="s">
        <v>68</v>
      </c>
      <c r="BZ28" s="12">
        <v>11016</v>
      </c>
      <c r="CA28" s="13">
        <v>1.0999999999999999E-2</v>
      </c>
      <c r="CC28" s="11" t="s">
        <v>68</v>
      </c>
      <c r="CD28" s="12">
        <v>7938</v>
      </c>
      <c r="CE28" s="13">
        <v>8.0000000000000002E-3</v>
      </c>
      <c r="CG28" s="11" t="s">
        <v>68</v>
      </c>
      <c r="CH28" s="12">
        <v>8329</v>
      </c>
      <c r="CI28" s="13">
        <v>8.0000000000000002E-3</v>
      </c>
      <c r="CK28" s="11" t="s">
        <v>68</v>
      </c>
      <c r="CL28" s="12">
        <v>11101</v>
      </c>
      <c r="CM28" s="13">
        <v>1.0999999999999999E-2</v>
      </c>
      <c r="CO28" s="11" t="s">
        <v>68</v>
      </c>
      <c r="CP28" s="12">
        <v>9847</v>
      </c>
      <c r="CQ28" s="13">
        <v>0.01</v>
      </c>
      <c r="CS28" s="11" t="s">
        <v>68</v>
      </c>
      <c r="CT28" s="12">
        <v>18749</v>
      </c>
      <c r="CU28" s="13">
        <v>1.9E-2</v>
      </c>
      <c r="CW28" s="11" t="s">
        <v>68</v>
      </c>
      <c r="CX28" s="12">
        <v>8671</v>
      </c>
      <c r="CY28" s="13">
        <v>8.9999999999999993E-3</v>
      </c>
      <c r="DA28" s="11" t="s">
        <v>68</v>
      </c>
      <c r="DB28" s="12">
        <v>8898</v>
      </c>
      <c r="DC28" s="13">
        <v>8.9999999999999993E-3</v>
      </c>
      <c r="DE28" s="11" t="s">
        <v>68</v>
      </c>
      <c r="DF28" s="12">
        <v>46453</v>
      </c>
      <c r="DG28" s="13">
        <v>4.5999999999999999E-2</v>
      </c>
      <c r="DI28" s="11" t="s">
        <v>68</v>
      </c>
      <c r="DJ28" s="12">
        <v>10758</v>
      </c>
      <c r="DK28" s="13">
        <v>1.0999999999999999E-2</v>
      </c>
      <c r="DM28" s="11" t="s">
        <v>68</v>
      </c>
      <c r="DN28" s="12">
        <v>10202</v>
      </c>
      <c r="DO28" s="13">
        <v>0.01</v>
      </c>
      <c r="DQ28" s="11" t="s">
        <v>68</v>
      </c>
      <c r="DR28" s="12">
        <v>11612</v>
      </c>
      <c r="DS28" s="13">
        <v>1.2E-2</v>
      </c>
      <c r="DU28" s="11" t="s">
        <v>68</v>
      </c>
      <c r="DV28" s="12">
        <v>6089</v>
      </c>
      <c r="DW28" s="13">
        <v>6.0000000000000001E-3</v>
      </c>
      <c r="DY28" s="11" t="s">
        <v>68</v>
      </c>
      <c r="DZ28" s="12">
        <v>4103</v>
      </c>
      <c r="EA28" s="13">
        <v>4.0000000000000001E-3</v>
      </c>
      <c r="EC28" s="11" t="s">
        <v>68</v>
      </c>
      <c r="ED28" s="12">
        <v>4793</v>
      </c>
      <c r="EE28" s="13">
        <v>5.0000000000000001E-3</v>
      </c>
      <c r="EG28" s="11" t="s">
        <v>68</v>
      </c>
      <c r="EH28" s="12">
        <v>6412</v>
      </c>
      <c r="EI28" s="13">
        <v>6.0000000000000001E-3</v>
      </c>
      <c r="EK28" s="11" t="s">
        <v>68</v>
      </c>
      <c r="EL28" s="12">
        <v>4621</v>
      </c>
      <c r="EM28" s="13">
        <v>5.0000000000000001E-3</v>
      </c>
      <c r="EO28" s="11" t="s">
        <v>68</v>
      </c>
      <c r="EP28" s="12">
        <v>6227</v>
      </c>
      <c r="EQ28" s="13">
        <v>6.0000000000000001E-3</v>
      </c>
      <c r="ES28" s="11" t="s">
        <v>68</v>
      </c>
      <c r="ET28" s="12">
        <v>6159</v>
      </c>
      <c r="EU28" s="13">
        <v>6.0000000000000001E-3</v>
      </c>
      <c r="EW28" s="11" t="s">
        <v>68</v>
      </c>
      <c r="EX28" s="12">
        <v>4755</v>
      </c>
      <c r="EY28" s="13">
        <v>5.0000000000000001E-3</v>
      </c>
      <c r="FA28" s="11" t="s">
        <v>68</v>
      </c>
      <c r="FB28" s="12">
        <v>7003</v>
      </c>
      <c r="FC28" s="13">
        <v>7.0000000000000001E-3</v>
      </c>
      <c r="FE28" s="11" t="s">
        <v>68</v>
      </c>
      <c r="FF28" s="12">
        <v>6358</v>
      </c>
      <c r="FG28" s="13">
        <v>6.0000000000000001E-3</v>
      </c>
      <c r="FI28" s="11" t="s">
        <v>68</v>
      </c>
      <c r="FJ28" s="12">
        <v>12404</v>
      </c>
      <c r="FK28" s="13">
        <v>1.2E-2</v>
      </c>
      <c r="FM28" s="11" t="s">
        <v>68</v>
      </c>
      <c r="FN28" s="12">
        <v>4141</v>
      </c>
      <c r="FO28" s="13">
        <v>4.0000000000000001E-3</v>
      </c>
      <c r="FQ28" s="11" t="s">
        <v>68</v>
      </c>
      <c r="FR28" s="12">
        <v>16089</v>
      </c>
      <c r="FS28" s="13">
        <v>1.6E-2</v>
      </c>
      <c r="FU28" s="11" t="s">
        <v>68</v>
      </c>
      <c r="FV28" s="12">
        <v>3391</v>
      </c>
      <c r="FW28" s="13">
        <v>3.0000000000000001E-3</v>
      </c>
      <c r="FY28" s="11" t="s">
        <v>68</v>
      </c>
      <c r="FZ28" s="12">
        <v>10924</v>
      </c>
      <c r="GA28" s="13">
        <v>1.0999999999999999E-2</v>
      </c>
      <c r="GC28" s="11" t="s">
        <v>68</v>
      </c>
      <c r="GD28" s="12">
        <v>6774</v>
      </c>
      <c r="GE28" s="13">
        <v>7.0000000000000001E-3</v>
      </c>
      <c r="GG28" s="11" t="s">
        <v>68</v>
      </c>
      <c r="GH28" s="12">
        <v>2843</v>
      </c>
      <c r="GI28" s="13">
        <v>3.0000000000000001E-3</v>
      </c>
      <c r="GK28" s="11" t="s">
        <v>68</v>
      </c>
      <c r="GL28" s="12">
        <v>2999</v>
      </c>
      <c r="GM28" s="13">
        <v>3.0000000000000001E-3</v>
      </c>
      <c r="GN28"/>
      <c r="GR28"/>
      <c r="GV28"/>
      <c r="GZ28"/>
      <c r="HD28"/>
      <c r="HH28"/>
      <c r="HL28"/>
      <c r="HP28"/>
      <c r="HT28"/>
      <c r="HX28"/>
      <c r="IB28"/>
      <c r="IF28"/>
      <c r="IJ28"/>
      <c r="IN28"/>
    </row>
    <row r="29" spans="3:248" ht="13.5" thickBot="1">
      <c r="C29">
        <v>24</v>
      </c>
      <c r="D29" s="8">
        <v>24</v>
      </c>
      <c r="E29" s="8" t="s">
        <v>44</v>
      </c>
      <c r="F29" s="3" t="s">
        <v>12</v>
      </c>
      <c r="I29" s="11" t="s">
        <v>15</v>
      </c>
      <c r="J29" s="12">
        <v>21699</v>
      </c>
      <c r="K29" s="13">
        <v>2.1999999999999999E-2</v>
      </c>
      <c r="M29" s="11" t="s">
        <v>15</v>
      </c>
      <c r="N29" s="12">
        <v>56449</v>
      </c>
      <c r="O29" s="13">
        <v>5.6000000000000001E-2</v>
      </c>
      <c r="Q29" s="11" t="s">
        <v>15</v>
      </c>
      <c r="R29" s="12">
        <v>19501</v>
      </c>
      <c r="S29" s="13">
        <v>0.02</v>
      </c>
      <c r="U29" s="11" t="s">
        <v>15</v>
      </c>
      <c r="V29" s="12">
        <v>35296</v>
      </c>
      <c r="W29" s="13">
        <v>3.5000000000000003E-2</v>
      </c>
      <c r="Y29" s="11" t="s">
        <v>15</v>
      </c>
      <c r="Z29" s="12">
        <v>33057</v>
      </c>
      <c r="AA29" s="13">
        <v>3.3000000000000002E-2</v>
      </c>
      <c r="AC29" s="11" t="s">
        <v>15</v>
      </c>
      <c r="AD29" s="12">
        <v>65517</v>
      </c>
      <c r="AE29" s="13">
        <v>6.6000000000000003E-2</v>
      </c>
      <c r="AG29" s="11" t="s">
        <v>15</v>
      </c>
      <c r="AH29" s="12">
        <v>48837</v>
      </c>
      <c r="AI29" s="13">
        <v>4.9000000000000002E-2</v>
      </c>
      <c r="AK29" s="11" t="s">
        <v>15</v>
      </c>
      <c r="AL29" s="12">
        <v>48420</v>
      </c>
      <c r="AM29" s="13">
        <v>4.8000000000000001E-2</v>
      </c>
      <c r="AO29" s="11" t="s">
        <v>15</v>
      </c>
      <c r="AP29" s="12">
        <v>19992</v>
      </c>
      <c r="AQ29" s="14">
        <v>0.02</v>
      </c>
      <c r="AS29" s="11" t="s">
        <v>15</v>
      </c>
      <c r="AT29" s="12">
        <v>25850</v>
      </c>
      <c r="AU29" s="13">
        <v>2.5999999999999999E-2</v>
      </c>
      <c r="AW29" s="11" t="s">
        <v>15</v>
      </c>
      <c r="AX29" s="12">
        <v>14742</v>
      </c>
      <c r="AY29" s="13">
        <v>1.4999999999999999E-2</v>
      </c>
      <c r="BA29" s="11" t="s">
        <v>15</v>
      </c>
      <c r="BB29" s="12">
        <v>21602</v>
      </c>
      <c r="BC29" s="13">
        <v>2.1999999999999999E-2</v>
      </c>
      <c r="BE29" s="11" t="s">
        <v>15</v>
      </c>
      <c r="BF29" s="12">
        <v>40352</v>
      </c>
      <c r="BG29" s="13">
        <v>0.04</v>
      </c>
      <c r="BI29" s="11" t="s">
        <v>15</v>
      </c>
      <c r="BJ29" s="12">
        <v>15573</v>
      </c>
      <c r="BK29" s="13">
        <v>1.6E-2</v>
      </c>
      <c r="BM29" s="11" t="s">
        <v>15</v>
      </c>
      <c r="BN29" s="12">
        <v>23586</v>
      </c>
      <c r="BO29" s="13">
        <v>2.4E-2</v>
      </c>
      <c r="BQ29" s="11" t="s">
        <v>15</v>
      </c>
      <c r="BR29" s="12">
        <v>9197</v>
      </c>
      <c r="BS29" s="13">
        <v>8.9999999999999993E-3</v>
      </c>
      <c r="BU29" s="11" t="s">
        <v>15</v>
      </c>
      <c r="BV29" s="12">
        <v>20761</v>
      </c>
      <c r="BW29" s="13">
        <v>2.1000000000000001E-2</v>
      </c>
      <c r="BY29" s="11" t="s">
        <v>15</v>
      </c>
      <c r="BZ29" s="12">
        <v>10200</v>
      </c>
      <c r="CA29" s="13">
        <v>0.01</v>
      </c>
      <c r="CC29" s="11" t="s">
        <v>15</v>
      </c>
      <c r="CD29" s="12">
        <v>45191</v>
      </c>
      <c r="CE29" s="13">
        <v>4.4999999999999998E-2</v>
      </c>
      <c r="CG29" s="11" t="s">
        <v>15</v>
      </c>
      <c r="CH29" s="12">
        <v>10240</v>
      </c>
      <c r="CI29" s="13">
        <v>0.01</v>
      </c>
      <c r="CK29" s="11" t="s">
        <v>15</v>
      </c>
      <c r="CL29" s="12">
        <v>29347</v>
      </c>
      <c r="CM29" s="13">
        <v>2.9000000000000001E-2</v>
      </c>
      <c r="CO29" s="11" t="s">
        <v>15</v>
      </c>
      <c r="CP29" s="12">
        <v>19705</v>
      </c>
      <c r="CQ29" s="13">
        <v>0.02</v>
      </c>
      <c r="CS29" s="11" t="s">
        <v>15</v>
      </c>
      <c r="CT29" s="12">
        <v>35530</v>
      </c>
      <c r="CU29" s="13">
        <v>3.5999999999999997E-2</v>
      </c>
      <c r="CW29" s="11" t="s">
        <v>15</v>
      </c>
      <c r="CX29" s="12">
        <v>45822</v>
      </c>
      <c r="CY29" s="13">
        <v>4.5999999999999999E-2</v>
      </c>
      <c r="DA29" s="11" t="s">
        <v>15</v>
      </c>
      <c r="DB29" s="12">
        <v>26041</v>
      </c>
      <c r="DC29" s="13">
        <v>2.5999999999999999E-2</v>
      </c>
      <c r="DE29" s="11" t="s">
        <v>15</v>
      </c>
      <c r="DF29" s="12">
        <v>39958</v>
      </c>
      <c r="DG29" s="13">
        <v>0.04</v>
      </c>
      <c r="DI29" s="11" t="s">
        <v>15</v>
      </c>
      <c r="DJ29" s="12">
        <v>30856</v>
      </c>
      <c r="DK29" s="13">
        <v>3.1E-2</v>
      </c>
      <c r="DM29" s="11" t="s">
        <v>15</v>
      </c>
      <c r="DN29" s="12">
        <v>43808</v>
      </c>
      <c r="DO29" s="13">
        <v>4.3999999999999997E-2</v>
      </c>
      <c r="DQ29" s="11" t="s">
        <v>15</v>
      </c>
      <c r="DR29" s="12">
        <v>8737</v>
      </c>
      <c r="DS29" s="13">
        <v>8.9999999999999993E-3</v>
      </c>
      <c r="DU29" s="11" t="s">
        <v>15</v>
      </c>
      <c r="DV29" s="12">
        <v>16367</v>
      </c>
      <c r="DW29" s="13">
        <v>1.6E-2</v>
      </c>
      <c r="DY29" s="11" t="s">
        <v>15</v>
      </c>
      <c r="DZ29" s="12">
        <v>9119</v>
      </c>
      <c r="EA29" s="13">
        <v>8.9999999999999993E-3</v>
      </c>
      <c r="EC29" s="11" t="s">
        <v>15</v>
      </c>
      <c r="ED29" s="12">
        <v>4161</v>
      </c>
      <c r="EE29" s="13">
        <v>4.0000000000000001E-3</v>
      </c>
      <c r="EG29" s="11" t="s">
        <v>15</v>
      </c>
      <c r="EH29" s="12">
        <v>5371</v>
      </c>
      <c r="EI29" s="13">
        <v>5.0000000000000001E-3</v>
      </c>
      <c r="EK29" s="11" t="s">
        <v>15</v>
      </c>
      <c r="EL29" s="12">
        <v>3142</v>
      </c>
      <c r="EM29" s="13">
        <v>3.0000000000000001E-3</v>
      </c>
      <c r="EO29" s="11" t="s">
        <v>15</v>
      </c>
      <c r="EP29" s="12">
        <v>7006</v>
      </c>
      <c r="EQ29" s="13">
        <v>7.0000000000000001E-3</v>
      </c>
      <c r="ES29" s="11" t="s">
        <v>15</v>
      </c>
      <c r="ET29" s="12">
        <v>5850</v>
      </c>
      <c r="EU29" s="13">
        <v>6.0000000000000001E-3</v>
      </c>
      <c r="EW29" s="11" t="s">
        <v>15</v>
      </c>
      <c r="EX29" s="12">
        <v>13312</v>
      </c>
      <c r="EY29" s="13">
        <v>1.2999999999999999E-2</v>
      </c>
      <c r="FA29" s="11" t="s">
        <v>15</v>
      </c>
      <c r="FB29" s="12">
        <v>5241</v>
      </c>
      <c r="FC29" s="13">
        <v>5.0000000000000001E-3</v>
      </c>
      <c r="FE29" s="11" t="s">
        <v>15</v>
      </c>
      <c r="FF29" s="12">
        <v>11242</v>
      </c>
      <c r="FG29" s="13">
        <v>1.0999999999999999E-2</v>
      </c>
      <c r="FI29" s="11" t="s">
        <v>15</v>
      </c>
      <c r="FJ29" s="12">
        <v>15941</v>
      </c>
      <c r="FK29" s="13">
        <v>1.6E-2</v>
      </c>
      <c r="FM29" s="11" t="s">
        <v>15</v>
      </c>
      <c r="FN29" s="12">
        <v>7670</v>
      </c>
      <c r="FO29" s="13">
        <v>8.0000000000000002E-3</v>
      </c>
      <c r="FQ29" s="11" t="s">
        <v>15</v>
      </c>
      <c r="FR29" s="12">
        <v>37419</v>
      </c>
      <c r="FS29" s="13">
        <v>3.6999999999999998E-2</v>
      </c>
      <c r="FU29" s="11" t="s">
        <v>15</v>
      </c>
      <c r="FV29" s="12">
        <v>11051</v>
      </c>
      <c r="FW29" s="13">
        <v>1.0999999999999999E-2</v>
      </c>
      <c r="FY29" s="11" t="s">
        <v>15</v>
      </c>
      <c r="FZ29" s="12">
        <v>29505</v>
      </c>
      <c r="GA29" s="13">
        <v>0.03</v>
      </c>
      <c r="GC29" s="11" t="s">
        <v>15</v>
      </c>
      <c r="GD29" s="12">
        <v>17510</v>
      </c>
      <c r="GE29" s="13">
        <v>1.7999999999999999E-2</v>
      </c>
      <c r="GG29" s="11" t="s">
        <v>15</v>
      </c>
      <c r="GH29" s="12">
        <v>16558</v>
      </c>
      <c r="GI29" s="13">
        <v>1.7000000000000001E-2</v>
      </c>
      <c r="GK29" s="11" t="s">
        <v>15</v>
      </c>
      <c r="GL29" s="12">
        <v>22809</v>
      </c>
      <c r="GM29" s="13">
        <v>2.3E-2</v>
      </c>
      <c r="GN29"/>
      <c r="GR29"/>
      <c r="GV29"/>
      <c r="GZ29"/>
      <c r="HD29"/>
      <c r="HH29"/>
      <c r="HL29"/>
      <c r="HP29"/>
      <c r="HT29"/>
      <c r="HX29"/>
      <c r="IB29"/>
      <c r="IF29"/>
      <c r="IJ29"/>
      <c r="IN29"/>
    </row>
    <row r="30" spans="3:248" ht="13.5" thickBot="1">
      <c r="C30">
        <v>25</v>
      </c>
      <c r="D30" s="8">
        <v>25</v>
      </c>
      <c r="E30" s="8" t="s">
        <v>44</v>
      </c>
      <c r="F30" s="3" t="s">
        <v>13</v>
      </c>
      <c r="I30" s="11" t="s">
        <v>16</v>
      </c>
      <c r="J30" s="12">
        <v>9435</v>
      </c>
      <c r="K30" s="13">
        <v>8.9999999999999993E-3</v>
      </c>
      <c r="M30" s="11" t="s">
        <v>16</v>
      </c>
      <c r="N30" s="12">
        <v>12213</v>
      </c>
      <c r="O30" s="13">
        <v>1.2E-2</v>
      </c>
      <c r="Q30" s="11" t="s">
        <v>16</v>
      </c>
      <c r="R30" s="12">
        <v>7735</v>
      </c>
      <c r="S30" s="13">
        <v>8.0000000000000002E-3</v>
      </c>
      <c r="U30" s="11" t="s">
        <v>16</v>
      </c>
      <c r="V30" s="12">
        <v>11848</v>
      </c>
      <c r="W30" s="13">
        <v>1.2E-2</v>
      </c>
      <c r="Y30" s="11" t="s">
        <v>16</v>
      </c>
      <c r="Z30" s="12">
        <v>21445</v>
      </c>
      <c r="AA30" s="13">
        <v>2.1000000000000001E-2</v>
      </c>
      <c r="AC30" s="11" t="s">
        <v>16</v>
      </c>
      <c r="AD30" s="12">
        <v>7550</v>
      </c>
      <c r="AE30" s="13">
        <v>8.0000000000000002E-3</v>
      </c>
      <c r="AG30" s="11" t="s">
        <v>16</v>
      </c>
      <c r="AH30" s="12">
        <v>25326</v>
      </c>
      <c r="AI30" s="13">
        <v>2.5000000000000001E-2</v>
      </c>
      <c r="AK30" s="11" t="s">
        <v>16</v>
      </c>
      <c r="AL30" s="12">
        <v>9021</v>
      </c>
      <c r="AM30" s="13">
        <v>8.9999999999999993E-3</v>
      </c>
      <c r="AO30" s="11" t="s">
        <v>16</v>
      </c>
      <c r="AP30" s="12">
        <v>11241</v>
      </c>
      <c r="AQ30" s="14">
        <v>1.0999999999999999E-2</v>
      </c>
      <c r="AS30" s="11" t="s">
        <v>16</v>
      </c>
      <c r="AT30" s="12">
        <v>26271</v>
      </c>
      <c r="AU30" s="13">
        <v>2.5999999999999999E-2</v>
      </c>
      <c r="AW30" s="11" t="s">
        <v>16</v>
      </c>
      <c r="AX30" s="12">
        <v>24035</v>
      </c>
      <c r="AY30" s="13">
        <v>2.4E-2</v>
      </c>
      <c r="BA30" s="11" t="s">
        <v>16</v>
      </c>
      <c r="BB30" s="12">
        <v>16477</v>
      </c>
      <c r="BC30" s="13">
        <v>1.6E-2</v>
      </c>
      <c r="BE30" s="11" t="s">
        <v>16</v>
      </c>
      <c r="BF30" s="12">
        <v>15018</v>
      </c>
      <c r="BG30" s="13">
        <v>1.4999999999999999E-2</v>
      </c>
      <c r="BI30" s="11" t="s">
        <v>16</v>
      </c>
      <c r="BJ30" s="12">
        <v>16038</v>
      </c>
      <c r="BK30" s="13">
        <v>1.6E-2</v>
      </c>
      <c r="BM30" s="11" t="s">
        <v>16</v>
      </c>
      <c r="BN30" s="12">
        <v>3575</v>
      </c>
      <c r="BO30" s="13">
        <v>4.0000000000000001E-3</v>
      </c>
      <c r="BQ30" s="11" t="s">
        <v>16</v>
      </c>
      <c r="BR30" s="12">
        <v>27368</v>
      </c>
      <c r="BS30" s="13">
        <v>2.7E-2</v>
      </c>
      <c r="BU30" s="11" t="s">
        <v>16</v>
      </c>
      <c r="BV30" s="12">
        <v>19826</v>
      </c>
      <c r="BW30" s="13">
        <v>0.02</v>
      </c>
      <c r="BY30" s="11" t="s">
        <v>16</v>
      </c>
      <c r="BZ30" s="12">
        <v>12396</v>
      </c>
      <c r="CA30" s="13">
        <v>1.2E-2</v>
      </c>
      <c r="CC30" s="11" t="s">
        <v>16</v>
      </c>
      <c r="CD30" s="12">
        <v>11051</v>
      </c>
      <c r="CE30" s="13">
        <v>1.0999999999999999E-2</v>
      </c>
      <c r="CG30" s="11" t="s">
        <v>16</v>
      </c>
      <c r="CH30" s="12">
        <v>26152</v>
      </c>
      <c r="CI30" s="13">
        <v>2.5999999999999999E-2</v>
      </c>
      <c r="CK30" s="11" t="s">
        <v>16</v>
      </c>
      <c r="CL30" s="12">
        <v>19864</v>
      </c>
      <c r="CM30" s="13">
        <v>0.02</v>
      </c>
      <c r="CO30" s="11" t="s">
        <v>16</v>
      </c>
      <c r="CP30" s="12">
        <v>17346</v>
      </c>
      <c r="CQ30" s="13">
        <v>1.7000000000000001E-2</v>
      </c>
      <c r="CS30" s="11" t="s">
        <v>16</v>
      </c>
      <c r="CT30" s="12">
        <v>24344</v>
      </c>
      <c r="CU30" s="13">
        <v>2.4E-2</v>
      </c>
      <c r="CW30" s="11" t="s">
        <v>16</v>
      </c>
      <c r="CX30" s="12">
        <v>25483</v>
      </c>
      <c r="CY30" s="13">
        <v>2.5000000000000001E-2</v>
      </c>
      <c r="DA30" s="11" t="s">
        <v>16</v>
      </c>
      <c r="DB30" s="12">
        <v>23368</v>
      </c>
      <c r="DC30" s="13">
        <v>2.3E-2</v>
      </c>
      <c r="DE30" s="11" t="s">
        <v>16</v>
      </c>
      <c r="DF30" s="12">
        <v>69891</v>
      </c>
      <c r="DG30" s="13">
        <v>7.0000000000000007E-2</v>
      </c>
      <c r="DI30" s="11" t="s">
        <v>16</v>
      </c>
      <c r="DJ30" s="12">
        <v>13624</v>
      </c>
      <c r="DK30" s="13">
        <v>1.4E-2</v>
      </c>
      <c r="DM30" s="11" t="s">
        <v>16</v>
      </c>
      <c r="DN30" s="12">
        <v>15027</v>
      </c>
      <c r="DO30" s="13">
        <v>1.4999999999999999E-2</v>
      </c>
      <c r="DQ30" s="11" t="s">
        <v>16</v>
      </c>
      <c r="DR30" s="12">
        <v>21741</v>
      </c>
      <c r="DS30" s="13">
        <v>2.1999999999999999E-2</v>
      </c>
      <c r="DU30" s="11" t="s">
        <v>16</v>
      </c>
      <c r="DV30" s="12">
        <v>8340</v>
      </c>
      <c r="DW30" s="13">
        <v>8.0000000000000002E-3</v>
      </c>
      <c r="DY30" s="11" t="s">
        <v>16</v>
      </c>
      <c r="DZ30" s="12">
        <v>20966</v>
      </c>
      <c r="EA30" s="13">
        <v>2.1000000000000001E-2</v>
      </c>
      <c r="EC30" s="11" t="s">
        <v>16</v>
      </c>
      <c r="ED30" s="12">
        <v>17782</v>
      </c>
      <c r="EE30" s="13">
        <v>1.7999999999999999E-2</v>
      </c>
      <c r="EG30" s="11" t="s">
        <v>16</v>
      </c>
      <c r="EH30" s="12">
        <v>15060</v>
      </c>
      <c r="EI30" s="13">
        <v>1.4999999999999999E-2</v>
      </c>
      <c r="EK30" s="11" t="s">
        <v>16</v>
      </c>
      <c r="EL30" s="12">
        <v>10104</v>
      </c>
      <c r="EM30" s="13">
        <v>0.01</v>
      </c>
      <c r="EO30" s="11" t="s">
        <v>16</v>
      </c>
      <c r="EP30" s="12">
        <v>15605</v>
      </c>
      <c r="EQ30" s="13">
        <v>1.6E-2</v>
      </c>
      <c r="ES30" s="11" t="s">
        <v>16</v>
      </c>
      <c r="ET30" s="12">
        <v>15019</v>
      </c>
      <c r="EU30" s="13">
        <v>1.4999999999999999E-2</v>
      </c>
      <c r="EW30" s="11" t="s">
        <v>16</v>
      </c>
      <c r="EX30" s="12">
        <v>11888</v>
      </c>
      <c r="EY30" s="13">
        <v>1.2E-2</v>
      </c>
      <c r="FA30" s="11" t="s">
        <v>16</v>
      </c>
      <c r="FB30" s="12">
        <v>8985</v>
      </c>
      <c r="FC30" s="13">
        <v>8.9999999999999993E-3</v>
      </c>
      <c r="FE30" s="11" t="s">
        <v>16</v>
      </c>
      <c r="FF30" s="12">
        <v>21315</v>
      </c>
      <c r="FG30" s="13">
        <v>2.1000000000000001E-2</v>
      </c>
      <c r="FI30" s="11" t="s">
        <v>16</v>
      </c>
      <c r="FJ30" s="12">
        <v>36822</v>
      </c>
      <c r="FK30" s="13">
        <v>3.6999999999999998E-2</v>
      </c>
      <c r="FM30" s="11" t="s">
        <v>16</v>
      </c>
      <c r="FN30" s="12">
        <v>18555</v>
      </c>
      <c r="FO30" s="13">
        <v>1.9E-2</v>
      </c>
      <c r="FQ30" s="11" t="s">
        <v>16</v>
      </c>
      <c r="FR30" s="12">
        <v>13212</v>
      </c>
      <c r="FS30" s="13">
        <v>1.2999999999999999E-2</v>
      </c>
      <c r="FU30" s="11" t="s">
        <v>16</v>
      </c>
      <c r="FV30" s="12">
        <v>5784</v>
      </c>
      <c r="FW30" s="13">
        <v>6.0000000000000001E-3</v>
      </c>
      <c r="FY30" s="11" t="s">
        <v>16</v>
      </c>
      <c r="FZ30" s="12">
        <v>22960</v>
      </c>
      <c r="GA30" s="13">
        <v>2.3E-2</v>
      </c>
      <c r="GC30" s="11" t="s">
        <v>16</v>
      </c>
      <c r="GD30" s="12">
        <v>15898</v>
      </c>
      <c r="GE30" s="13">
        <v>1.6E-2</v>
      </c>
      <c r="GG30" s="11" t="s">
        <v>16</v>
      </c>
      <c r="GH30" s="12">
        <v>8829</v>
      </c>
      <c r="GI30" s="13">
        <v>8.9999999999999993E-3</v>
      </c>
      <c r="GK30" s="11" t="s">
        <v>16</v>
      </c>
      <c r="GL30" s="12">
        <v>11864</v>
      </c>
      <c r="GM30" s="13">
        <v>1.2E-2</v>
      </c>
      <c r="GN30"/>
      <c r="GR30"/>
      <c r="GV30"/>
      <c r="GZ30"/>
      <c r="HD30"/>
      <c r="HH30"/>
      <c r="HL30"/>
      <c r="HP30"/>
      <c r="HT30"/>
      <c r="HX30"/>
      <c r="IB30"/>
      <c r="IF30"/>
      <c r="IJ30"/>
      <c r="IN30"/>
    </row>
    <row r="31" spans="3:248" ht="13.5" thickBot="1">
      <c r="C31">
        <v>26</v>
      </c>
      <c r="D31" s="8">
        <v>26</v>
      </c>
      <c r="E31" s="8" t="s">
        <v>44</v>
      </c>
      <c r="F31" s="3" t="s">
        <v>14</v>
      </c>
      <c r="I31" s="11" t="s">
        <v>81</v>
      </c>
      <c r="J31" s="12">
        <v>6936</v>
      </c>
      <c r="K31" s="13">
        <v>7.0000000000000001E-3</v>
      </c>
      <c r="M31" s="11" t="s">
        <v>81</v>
      </c>
      <c r="N31" s="12">
        <v>3288</v>
      </c>
      <c r="O31" s="13">
        <v>3.0000000000000001E-3</v>
      </c>
      <c r="Q31" s="11" t="s">
        <v>81</v>
      </c>
      <c r="R31" s="12">
        <v>1514</v>
      </c>
      <c r="S31" s="13">
        <v>2E-3</v>
      </c>
      <c r="U31" s="11" t="s">
        <v>81</v>
      </c>
      <c r="V31" s="12">
        <v>3163</v>
      </c>
      <c r="W31" s="13">
        <v>3.0000000000000001E-3</v>
      </c>
      <c r="Y31" s="11" t="s">
        <v>81</v>
      </c>
      <c r="Z31" s="12">
        <v>3885</v>
      </c>
      <c r="AA31" s="13">
        <v>4.0000000000000001E-3</v>
      </c>
      <c r="AC31" s="11" t="s">
        <v>81</v>
      </c>
      <c r="AD31" s="12">
        <v>2524</v>
      </c>
      <c r="AE31" s="13">
        <v>3.0000000000000001E-3</v>
      </c>
      <c r="AG31" s="11" t="s">
        <v>81</v>
      </c>
      <c r="AH31" s="12">
        <v>3874</v>
      </c>
      <c r="AI31" s="13">
        <v>4.0000000000000001E-3</v>
      </c>
      <c r="AK31" s="11" t="s">
        <v>81</v>
      </c>
      <c r="AL31" s="12">
        <v>7792</v>
      </c>
      <c r="AM31" s="13">
        <v>8.0000000000000002E-3</v>
      </c>
      <c r="AO31" s="11" t="s">
        <v>81</v>
      </c>
      <c r="AP31" s="12">
        <v>9855</v>
      </c>
      <c r="AQ31" s="14">
        <v>0.01</v>
      </c>
      <c r="AS31" s="11" t="s">
        <v>81</v>
      </c>
      <c r="AT31" s="12">
        <v>677</v>
      </c>
      <c r="AU31" s="13">
        <v>1E-3</v>
      </c>
      <c r="AW31" s="11" t="s">
        <v>81</v>
      </c>
      <c r="AX31" s="12">
        <v>2665</v>
      </c>
      <c r="AY31" s="13">
        <v>3.0000000000000001E-3</v>
      </c>
      <c r="BA31" s="11" t="s">
        <v>81</v>
      </c>
      <c r="BB31" s="12">
        <v>5600</v>
      </c>
      <c r="BC31" s="13">
        <v>6.0000000000000001E-3</v>
      </c>
      <c r="BE31" s="11" t="s">
        <v>81</v>
      </c>
      <c r="BF31" s="12">
        <v>2850</v>
      </c>
      <c r="BG31" s="13">
        <v>3.0000000000000001E-3</v>
      </c>
      <c r="BI31" s="11" t="s">
        <v>81</v>
      </c>
      <c r="BJ31" s="12">
        <v>9239</v>
      </c>
      <c r="BK31" s="13">
        <v>8.9999999999999993E-3</v>
      </c>
      <c r="BM31" s="11" t="s">
        <v>81</v>
      </c>
      <c r="BN31" s="12">
        <v>18925</v>
      </c>
      <c r="BO31" s="13">
        <v>1.9E-2</v>
      </c>
      <c r="BQ31" s="11" t="s">
        <v>81</v>
      </c>
      <c r="BR31" s="12">
        <v>4285</v>
      </c>
      <c r="BS31" s="13">
        <v>4.0000000000000001E-3</v>
      </c>
      <c r="BU31" s="11" t="s">
        <v>81</v>
      </c>
      <c r="BV31" s="12">
        <v>4155</v>
      </c>
      <c r="BW31" s="13">
        <v>4.0000000000000001E-3</v>
      </c>
      <c r="BY31" s="11" t="s">
        <v>81</v>
      </c>
      <c r="BZ31" s="12">
        <v>2835</v>
      </c>
      <c r="CA31" s="13">
        <v>3.0000000000000001E-3</v>
      </c>
      <c r="CC31" s="11" t="s">
        <v>81</v>
      </c>
      <c r="CD31" s="12">
        <v>1320</v>
      </c>
      <c r="CE31" s="13">
        <v>1E-3</v>
      </c>
      <c r="CG31" s="11" t="s">
        <v>81</v>
      </c>
      <c r="CH31" s="12">
        <v>2984</v>
      </c>
      <c r="CI31" s="13">
        <v>3.0000000000000001E-3</v>
      </c>
      <c r="CK31" s="11" t="s">
        <v>81</v>
      </c>
      <c r="CL31" s="12">
        <v>2010</v>
      </c>
      <c r="CM31" s="13">
        <v>2E-3</v>
      </c>
      <c r="CO31" s="11" t="s">
        <v>81</v>
      </c>
      <c r="CP31" s="12">
        <v>782</v>
      </c>
      <c r="CQ31" s="13">
        <v>1E-3</v>
      </c>
      <c r="CS31" s="11" t="s">
        <v>81</v>
      </c>
      <c r="CT31" s="12">
        <v>739</v>
      </c>
      <c r="CU31" s="13">
        <v>1E-3</v>
      </c>
      <c r="CW31" s="11" t="s">
        <v>81</v>
      </c>
      <c r="CX31" s="12">
        <v>4165</v>
      </c>
      <c r="CY31" s="13">
        <v>4.0000000000000001E-3</v>
      </c>
      <c r="DA31" s="11" t="s">
        <v>81</v>
      </c>
      <c r="DB31" s="12">
        <v>1416</v>
      </c>
      <c r="DC31" s="13">
        <v>1E-3</v>
      </c>
      <c r="DE31" s="11" t="s">
        <v>81</v>
      </c>
      <c r="DF31" s="12">
        <v>3075</v>
      </c>
      <c r="DG31" s="13">
        <v>3.0000000000000001E-3</v>
      </c>
      <c r="DI31" s="11" t="s">
        <v>81</v>
      </c>
      <c r="DJ31" s="12">
        <v>6461</v>
      </c>
      <c r="DK31" s="13">
        <v>6.0000000000000001E-3</v>
      </c>
      <c r="DM31" s="11" t="s">
        <v>81</v>
      </c>
      <c r="DN31" s="12">
        <v>5868</v>
      </c>
      <c r="DO31" s="13">
        <v>6.0000000000000001E-3</v>
      </c>
      <c r="DQ31" s="11" t="s">
        <v>81</v>
      </c>
      <c r="DR31" s="12">
        <v>3390</v>
      </c>
      <c r="DS31" s="13">
        <v>3.0000000000000001E-3</v>
      </c>
      <c r="DU31" s="11" t="s">
        <v>81</v>
      </c>
      <c r="DV31" s="12">
        <v>10457</v>
      </c>
      <c r="DW31" s="13">
        <v>0.01</v>
      </c>
      <c r="DY31" s="11" t="s">
        <v>81</v>
      </c>
      <c r="DZ31" s="12">
        <v>4804</v>
      </c>
      <c r="EA31" s="13">
        <v>5.0000000000000001E-3</v>
      </c>
      <c r="EC31" s="11" t="s">
        <v>81</v>
      </c>
      <c r="ED31" s="12">
        <v>1843</v>
      </c>
      <c r="EE31" s="13">
        <v>2E-3</v>
      </c>
      <c r="EG31" s="11" t="s">
        <v>81</v>
      </c>
      <c r="EH31" s="12">
        <v>5313</v>
      </c>
      <c r="EI31" s="13">
        <v>5.0000000000000001E-3</v>
      </c>
      <c r="EK31" s="11" t="s">
        <v>81</v>
      </c>
      <c r="EL31" s="12">
        <v>153</v>
      </c>
      <c r="EM31" s="13">
        <v>0</v>
      </c>
      <c r="EO31" s="11" t="s">
        <v>81</v>
      </c>
      <c r="EP31" s="12">
        <v>3917</v>
      </c>
      <c r="EQ31" s="13">
        <v>4.0000000000000001E-3</v>
      </c>
      <c r="ES31" s="11" t="s">
        <v>81</v>
      </c>
      <c r="ET31" s="12">
        <v>301</v>
      </c>
      <c r="EU31" s="13">
        <v>0</v>
      </c>
      <c r="EW31" s="11" t="s">
        <v>81</v>
      </c>
      <c r="EX31" s="12">
        <v>3509</v>
      </c>
      <c r="EY31" s="13">
        <v>4.0000000000000001E-3</v>
      </c>
      <c r="FA31" s="11" t="s">
        <v>81</v>
      </c>
      <c r="FB31" s="12">
        <v>1500</v>
      </c>
      <c r="FC31" s="13">
        <v>1E-3</v>
      </c>
      <c r="FE31" s="11" t="s">
        <v>81</v>
      </c>
      <c r="FF31" s="12">
        <v>7235</v>
      </c>
      <c r="FG31" s="13">
        <v>7.0000000000000001E-3</v>
      </c>
      <c r="FI31" s="11" t="s">
        <v>81</v>
      </c>
      <c r="FJ31" s="12">
        <v>1826</v>
      </c>
      <c r="FK31" s="13">
        <v>2E-3</v>
      </c>
      <c r="FM31" s="11" t="s">
        <v>81</v>
      </c>
      <c r="FN31" s="12">
        <v>3929</v>
      </c>
      <c r="FO31" s="13">
        <v>4.0000000000000001E-3</v>
      </c>
      <c r="FQ31" s="11" t="s">
        <v>81</v>
      </c>
      <c r="FR31" s="12">
        <v>8606</v>
      </c>
      <c r="FS31" s="13">
        <v>8.9999999999999993E-3</v>
      </c>
      <c r="FU31" s="11" t="s">
        <v>81</v>
      </c>
      <c r="FV31" s="12">
        <v>14279</v>
      </c>
      <c r="FW31" s="13">
        <v>1.4E-2</v>
      </c>
      <c r="FY31" s="11" t="s">
        <v>81</v>
      </c>
      <c r="FZ31" s="12">
        <v>7368</v>
      </c>
      <c r="GA31" s="13">
        <v>7.0000000000000001E-3</v>
      </c>
      <c r="GC31" s="11" t="s">
        <v>81</v>
      </c>
      <c r="GD31" s="12">
        <v>8407</v>
      </c>
      <c r="GE31" s="13">
        <v>8.0000000000000002E-3</v>
      </c>
      <c r="GG31" s="11" t="s">
        <v>81</v>
      </c>
      <c r="GH31" s="12">
        <v>12211</v>
      </c>
      <c r="GI31" s="13">
        <v>1.2E-2</v>
      </c>
      <c r="GK31" s="11" t="s">
        <v>81</v>
      </c>
      <c r="GL31" s="12">
        <v>3258</v>
      </c>
      <c r="GM31" s="13">
        <v>3.0000000000000001E-3</v>
      </c>
      <c r="GN31"/>
      <c r="GR31"/>
      <c r="GV31"/>
      <c r="GZ31"/>
      <c r="HD31"/>
      <c r="HH31"/>
      <c r="HL31"/>
      <c r="HP31"/>
      <c r="HT31"/>
      <c r="HX31"/>
      <c r="IB31"/>
      <c r="IF31"/>
      <c r="IJ31"/>
      <c r="IN31"/>
    </row>
    <row r="32" spans="3:248" ht="13.5" thickBot="1">
      <c r="C32">
        <v>27</v>
      </c>
      <c r="D32" s="8">
        <v>27</v>
      </c>
      <c r="E32" s="8" t="s">
        <v>44</v>
      </c>
      <c r="F32" s="3" t="s">
        <v>38</v>
      </c>
      <c r="I32" s="11" t="s">
        <v>21</v>
      </c>
      <c r="J32" s="12">
        <v>10426</v>
      </c>
      <c r="K32" s="13">
        <v>0.01</v>
      </c>
      <c r="M32" s="11" t="s">
        <v>21</v>
      </c>
      <c r="N32" s="12">
        <v>13081</v>
      </c>
      <c r="O32" s="13">
        <v>1.2999999999999999E-2</v>
      </c>
      <c r="Q32" s="11" t="s">
        <v>21</v>
      </c>
      <c r="R32" s="12">
        <v>7233</v>
      </c>
      <c r="S32" s="13">
        <v>7.0000000000000001E-3</v>
      </c>
      <c r="U32" s="11" t="s">
        <v>21</v>
      </c>
      <c r="V32" s="12">
        <v>11315</v>
      </c>
      <c r="W32" s="13">
        <v>1.0999999999999999E-2</v>
      </c>
      <c r="Y32" s="11" t="s">
        <v>21</v>
      </c>
      <c r="Z32" s="12">
        <v>30798</v>
      </c>
      <c r="AA32" s="13">
        <v>3.1E-2</v>
      </c>
      <c r="AC32" s="11" t="s">
        <v>21</v>
      </c>
      <c r="AD32" s="12">
        <v>20812</v>
      </c>
      <c r="AE32" s="13">
        <v>2.1000000000000001E-2</v>
      </c>
      <c r="AG32" s="11" t="s">
        <v>21</v>
      </c>
      <c r="AH32" s="12">
        <v>17349</v>
      </c>
      <c r="AI32" s="13">
        <v>1.7000000000000001E-2</v>
      </c>
      <c r="AK32" s="11" t="s">
        <v>21</v>
      </c>
      <c r="AL32" s="12">
        <v>25903</v>
      </c>
      <c r="AM32" s="13">
        <v>2.5999999999999999E-2</v>
      </c>
      <c r="AO32" s="11" t="s">
        <v>21</v>
      </c>
      <c r="AP32" s="12">
        <v>21774</v>
      </c>
      <c r="AQ32" s="14">
        <v>2.1999999999999999E-2</v>
      </c>
      <c r="AS32" s="11" t="s">
        <v>21</v>
      </c>
      <c r="AT32" s="12">
        <v>29936</v>
      </c>
      <c r="AU32" s="13">
        <v>0.03</v>
      </c>
      <c r="AW32" s="11" t="s">
        <v>21</v>
      </c>
      <c r="AX32" s="12">
        <v>18928</v>
      </c>
      <c r="AY32" s="13">
        <v>1.9E-2</v>
      </c>
      <c r="BA32" s="11" t="s">
        <v>21</v>
      </c>
      <c r="BB32" s="12">
        <v>14931</v>
      </c>
      <c r="BC32" s="13">
        <v>1.4999999999999999E-2</v>
      </c>
      <c r="BE32" s="11" t="s">
        <v>21</v>
      </c>
      <c r="BF32" s="12">
        <v>35360</v>
      </c>
      <c r="BG32" s="13">
        <v>3.5000000000000003E-2</v>
      </c>
      <c r="BI32" s="11" t="s">
        <v>21</v>
      </c>
      <c r="BJ32" s="12">
        <v>16798</v>
      </c>
      <c r="BK32" s="13">
        <v>1.7000000000000001E-2</v>
      </c>
      <c r="BM32" s="11" t="s">
        <v>21</v>
      </c>
      <c r="BN32" s="12">
        <v>18392</v>
      </c>
      <c r="BO32" s="13">
        <v>1.7999999999999999E-2</v>
      </c>
      <c r="BQ32" s="11" t="s">
        <v>21</v>
      </c>
      <c r="BR32" s="12">
        <v>29121</v>
      </c>
      <c r="BS32" s="13">
        <v>2.9000000000000001E-2</v>
      </c>
      <c r="BU32" s="11" t="s">
        <v>21</v>
      </c>
      <c r="BV32" s="12">
        <v>16231</v>
      </c>
      <c r="BW32" s="13">
        <v>1.6E-2</v>
      </c>
      <c r="BY32" s="11" t="s">
        <v>21</v>
      </c>
      <c r="BZ32" s="12">
        <v>19403</v>
      </c>
      <c r="CA32" s="13">
        <v>1.9E-2</v>
      </c>
      <c r="CC32" s="11" t="s">
        <v>21</v>
      </c>
      <c r="CD32" s="12">
        <v>13557</v>
      </c>
      <c r="CE32" s="13">
        <v>1.4E-2</v>
      </c>
      <c r="CG32" s="11" t="s">
        <v>21</v>
      </c>
      <c r="CH32" s="12">
        <v>19486</v>
      </c>
      <c r="CI32" s="13">
        <v>1.9E-2</v>
      </c>
      <c r="CK32" s="11" t="s">
        <v>21</v>
      </c>
      <c r="CL32" s="12">
        <v>20847</v>
      </c>
      <c r="CM32" s="13">
        <v>2.1000000000000001E-2</v>
      </c>
      <c r="CO32" s="11" t="s">
        <v>21</v>
      </c>
      <c r="CP32" s="12">
        <v>13663</v>
      </c>
      <c r="CQ32" s="13">
        <v>1.4E-2</v>
      </c>
      <c r="CS32" s="11" t="s">
        <v>21</v>
      </c>
      <c r="CT32" s="12">
        <v>30480</v>
      </c>
      <c r="CU32" s="13">
        <v>0.03</v>
      </c>
      <c r="CW32" s="11" t="s">
        <v>21</v>
      </c>
      <c r="CX32" s="12">
        <v>28479</v>
      </c>
      <c r="CY32" s="13">
        <v>2.8000000000000001E-2</v>
      </c>
      <c r="DA32" s="11" t="s">
        <v>21</v>
      </c>
      <c r="DB32" s="12">
        <v>26930</v>
      </c>
      <c r="DC32" s="13">
        <v>2.7E-2</v>
      </c>
      <c r="DE32" s="11" t="s">
        <v>21</v>
      </c>
      <c r="DF32" s="12">
        <v>85430</v>
      </c>
      <c r="DG32" s="13">
        <v>8.5000000000000006E-2</v>
      </c>
      <c r="DI32" s="11" t="s">
        <v>21</v>
      </c>
      <c r="DJ32" s="12">
        <v>24132</v>
      </c>
      <c r="DK32" s="13">
        <v>2.4E-2</v>
      </c>
      <c r="DM32" s="11" t="s">
        <v>21</v>
      </c>
      <c r="DN32" s="12">
        <v>40078</v>
      </c>
      <c r="DO32" s="13">
        <v>0.04</v>
      </c>
      <c r="DQ32" s="11" t="s">
        <v>21</v>
      </c>
      <c r="DR32" s="12">
        <v>15101</v>
      </c>
      <c r="DS32" s="13">
        <v>1.4999999999999999E-2</v>
      </c>
      <c r="DU32" s="11" t="s">
        <v>21</v>
      </c>
      <c r="DV32" s="12">
        <v>16620</v>
      </c>
      <c r="DW32" s="13">
        <v>1.7000000000000001E-2</v>
      </c>
      <c r="DY32" s="11" t="s">
        <v>21</v>
      </c>
      <c r="DZ32" s="12">
        <v>16908</v>
      </c>
      <c r="EA32" s="13">
        <v>1.7000000000000001E-2</v>
      </c>
      <c r="EC32" s="11" t="s">
        <v>21</v>
      </c>
      <c r="ED32" s="12">
        <v>15849</v>
      </c>
      <c r="EE32" s="13">
        <v>1.6E-2</v>
      </c>
      <c r="EG32" s="11" t="s">
        <v>21</v>
      </c>
      <c r="EH32" s="12">
        <v>19417</v>
      </c>
      <c r="EI32" s="13">
        <v>1.9E-2</v>
      </c>
      <c r="EK32" s="11" t="s">
        <v>21</v>
      </c>
      <c r="EL32" s="12">
        <v>11731</v>
      </c>
      <c r="EM32" s="13">
        <v>1.2E-2</v>
      </c>
      <c r="EO32" s="11" t="s">
        <v>21</v>
      </c>
      <c r="EP32" s="12">
        <v>25324</v>
      </c>
      <c r="EQ32" s="13">
        <v>2.5000000000000001E-2</v>
      </c>
      <c r="ES32" s="11" t="s">
        <v>21</v>
      </c>
      <c r="ET32" s="12">
        <v>20375</v>
      </c>
      <c r="EU32" s="13">
        <v>0.02</v>
      </c>
      <c r="EW32" s="11" t="s">
        <v>21</v>
      </c>
      <c r="EX32" s="12">
        <v>15536</v>
      </c>
      <c r="EY32" s="13">
        <v>1.6E-2</v>
      </c>
      <c r="FA32" s="11" t="s">
        <v>21</v>
      </c>
      <c r="FB32" s="12">
        <v>9194</v>
      </c>
      <c r="FC32" s="13">
        <v>8.9999999999999993E-3</v>
      </c>
      <c r="FE32" s="11" t="s">
        <v>21</v>
      </c>
      <c r="FF32" s="12">
        <v>20604</v>
      </c>
      <c r="FG32" s="13">
        <v>2.1000000000000001E-2</v>
      </c>
      <c r="FI32" s="11" t="s">
        <v>21</v>
      </c>
      <c r="FJ32" s="12">
        <v>40641</v>
      </c>
      <c r="FK32" s="13">
        <v>4.1000000000000002E-2</v>
      </c>
      <c r="FM32" s="11" t="s">
        <v>21</v>
      </c>
      <c r="FN32" s="12">
        <v>15647</v>
      </c>
      <c r="FO32" s="13">
        <v>1.6E-2</v>
      </c>
      <c r="FQ32" s="11" t="s">
        <v>21</v>
      </c>
      <c r="FR32" s="12">
        <v>16787</v>
      </c>
      <c r="FS32" s="13">
        <v>1.7000000000000001E-2</v>
      </c>
      <c r="FU32" s="11" t="s">
        <v>21</v>
      </c>
      <c r="FV32" s="12">
        <v>19109</v>
      </c>
      <c r="FW32" s="13">
        <v>1.9E-2</v>
      </c>
      <c r="FY32" s="11" t="s">
        <v>21</v>
      </c>
      <c r="FZ32" s="12">
        <v>16415</v>
      </c>
      <c r="GA32" s="13">
        <v>1.6E-2</v>
      </c>
      <c r="GC32" s="11" t="s">
        <v>21</v>
      </c>
      <c r="GD32" s="12">
        <v>26409</v>
      </c>
      <c r="GE32" s="13">
        <v>2.5999999999999999E-2</v>
      </c>
      <c r="GG32" s="11" t="s">
        <v>21</v>
      </c>
      <c r="GH32" s="12">
        <v>12292</v>
      </c>
      <c r="GI32" s="13">
        <v>1.2E-2</v>
      </c>
      <c r="GK32" s="11" t="s">
        <v>21</v>
      </c>
      <c r="GL32" s="12">
        <v>14877</v>
      </c>
      <c r="GM32" s="13">
        <v>1.4999999999999999E-2</v>
      </c>
      <c r="GN32"/>
      <c r="GR32"/>
      <c r="GV32"/>
      <c r="GZ32"/>
      <c r="HD32"/>
      <c r="HH32"/>
      <c r="HL32"/>
      <c r="HP32"/>
      <c r="HT32"/>
      <c r="HX32"/>
      <c r="IB32"/>
      <c r="IF32"/>
      <c r="IJ32"/>
      <c r="IN32"/>
    </row>
    <row r="33" spans="3:248" ht="13.5" thickBot="1">
      <c r="C33">
        <v>28</v>
      </c>
      <c r="D33" s="8">
        <v>28</v>
      </c>
      <c r="E33" s="8" t="s">
        <v>44</v>
      </c>
      <c r="F33" s="3" t="s">
        <v>39</v>
      </c>
      <c r="I33" s="11" t="s">
        <v>31</v>
      </c>
      <c r="J33" s="12">
        <v>53789</v>
      </c>
      <c r="K33" s="13">
        <v>5.3999999999999999E-2</v>
      </c>
      <c r="M33" s="11" t="s">
        <v>31</v>
      </c>
      <c r="N33" s="12">
        <v>75723</v>
      </c>
      <c r="O33" s="13">
        <v>7.5999999999999998E-2</v>
      </c>
      <c r="Q33" s="11" t="s">
        <v>31</v>
      </c>
      <c r="R33" s="12">
        <v>71531</v>
      </c>
      <c r="S33" s="13">
        <v>7.1999999999999995E-2</v>
      </c>
      <c r="U33" s="11" t="s">
        <v>31</v>
      </c>
      <c r="V33" s="12">
        <v>82349</v>
      </c>
      <c r="W33" s="13">
        <v>8.2000000000000003E-2</v>
      </c>
      <c r="Y33" s="11" t="s">
        <v>31</v>
      </c>
      <c r="Z33" s="12">
        <v>89320</v>
      </c>
      <c r="AA33" s="13">
        <v>8.8999999999999996E-2</v>
      </c>
      <c r="AC33" s="11" t="s">
        <v>31</v>
      </c>
      <c r="AD33" s="12">
        <v>151699</v>
      </c>
      <c r="AE33" s="13">
        <v>0.152</v>
      </c>
      <c r="AG33" s="11" t="s">
        <v>31</v>
      </c>
      <c r="AH33" s="12">
        <v>93148</v>
      </c>
      <c r="AI33" s="13">
        <v>9.2999999999999999E-2</v>
      </c>
      <c r="AK33" s="11" t="s">
        <v>31</v>
      </c>
      <c r="AL33" s="12">
        <v>112377</v>
      </c>
      <c r="AM33" s="13">
        <v>0.112</v>
      </c>
      <c r="AO33" s="11" t="s">
        <v>31</v>
      </c>
      <c r="AP33" s="12">
        <v>86584</v>
      </c>
      <c r="AQ33" s="14">
        <v>8.6999999999999994E-2</v>
      </c>
      <c r="AS33" s="11" t="s">
        <v>31</v>
      </c>
      <c r="AT33" s="12">
        <v>155256</v>
      </c>
      <c r="AU33" s="13">
        <v>0.155</v>
      </c>
      <c r="AW33" s="11" t="s">
        <v>31</v>
      </c>
      <c r="AX33" s="12">
        <v>90120</v>
      </c>
      <c r="AY33" s="13">
        <v>0.09</v>
      </c>
      <c r="BA33" s="11" t="s">
        <v>31</v>
      </c>
      <c r="BB33" s="12">
        <v>91660</v>
      </c>
      <c r="BC33" s="13">
        <v>9.1999999999999998E-2</v>
      </c>
      <c r="BE33" s="11" t="s">
        <v>31</v>
      </c>
      <c r="BF33" s="12">
        <v>69421</v>
      </c>
      <c r="BG33" s="13">
        <v>6.9000000000000006E-2</v>
      </c>
      <c r="BI33" s="11" t="s">
        <v>31</v>
      </c>
      <c r="BJ33" s="12">
        <v>68312</v>
      </c>
      <c r="BK33" s="13">
        <v>6.8000000000000005E-2</v>
      </c>
      <c r="BM33" s="11" t="s">
        <v>31</v>
      </c>
      <c r="BN33" s="12">
        <v>96093</v>
      </c>
      <c r="BO33" s="13">
        <v>9.6000000000000002E-2</v>
      </c>
      <c r="BQ33" s="11" t="s">
        <v>31</v>
      </c>
      <c r="BR33" s="12">
        <v>99078</v>
      </c>
      <c r="BS33" s="13">
        <v>9.9000000000000005E-2</v>
      </c>
      <c r="BU33" s="11" t="s">
        <v>31</v>
      </c>
      <c r="BV33" s="12">
        <v>87711</v>
      </c>
      <c r="BW33" s="13">
        <v>8.7999999999999995E-2</v>
      </c>
      <c r="BY33" s="11" t="s">
        <v>31</v>
      </c>
      <c r="BZ33" s="12">
        <v>27618</v>
      </c>
      <c r="CA33" s="13">
        <v>2.8000000000000001E-2</v>
      </c>
      <c r="CC33" s="11" t="s">
        <v>31</v>
      </c>
      <c r="CD33" s="12">
        <v>48955</v>
      </c>
      <c r="CE33" s="13">
        <v>4.9000000000000002E-2</v>
      </c>
      <c r="CG33" s="11" t="s">
        <v>31</v>
      </c>
      <c r="CH33" s="12">
        <v>24959</v>
      </c>
      <c r="CI33" s="13">
        <v>2.5000000000000001E-2</v>
      </c>
      <c r="CK33" s="11" t="s">
        <v>31</v>
      </c>
      <c r="CL33" s="12">
        <v>60591</v>
      </c>
      <c r="CM33" s="13">
        <v>6.0999999999999999E-2</v>
      </c>
      <c r="CO33" s="11" t="s">
        <v>31</v>
      </c>
      <c r="CP33" s="12">
        <v>75114</v>
      </c>
      <c r="CQ33" s="13">
        <v>7.4999999999999997E-2</v>
      </c>
      <c r="CS33" s="11" t="s">
        <v>31</v>
      </c>
      <c r="CT33" s="12">
        <v>51851</v>
      </c>
      <c r="CU33" s="13">
        <v>5.1999999999999998E-2</v>
      </c>
      <c r="CW33" s="11" t="s">
        <v>31</v>
      </c>
      <c r="CX33" s="12">
        <v>63812</v>
      </c>
      <c r="CY33" s="13">
        <v>6.4000000000000001E-2</v>
      </c>
      <c r="DA33" s="11" t="s">
        <v>31</v>
      </c>
      <c r="DB33" s="12">
        <v>61693</v>
      </c>
      <c r="DC33" s="13">
        <v>6.2E-2</v>
      </c>
      <c r="DE33" s="11" t="s">
        <v>31</v>
      </c>
      <c r="DF33" s="12">
        <v>96122</v>
      </c>
      <c r="DG33" s="13">
        <v>9.6000000000000002E-2</v>
      </c>
      <c r="DI33" s="11" t="s">
        <v>31</v>
      </c>
      <c r="DJ33" s="12">
        <v>67977</v>
      </c>
      <c r="DK33" s="13">
        <v>6.8000000000000005E-2</v>
      </c>
      <c r="DM33" s="11" t="s">
        <v>31</v>
      </c>
      <c r="DN33" s="12">
        <v>76154</v>
      </c>
      <c r="DO33" s="13">
        <v>7.5999999999999998E-2</v>
      </c>
      <c r="DQ33" s="11" t="s">
        <v>31</v>
      </c>
      <c r="DR33" s="12">
        <v>43704</v>
      </c>
      <c r="DS33" s="13">
        <v>4.3999999999999997E-2</v>
      </c>
      <c r="DU33" s="11" t="s">
        <v>31</v>
      </c>
      <c r="DV33" s="12">
        <v>79647</v>
      </c>
      <c r="DW33" s="13">
        <v>0.08</v>
      </c>
      <c r="DY33" s="11" t="s">
        <v>31</v>
      </c>
      <c r="DZ33" s="12">
        <v>29323</v>
      </c>
      <c r="EA33" s="13">
        <v>2.9000000000000001E-2</v>
      </c>
      <c r="EC33" s="11" t="s">
        <v>31</v>
      </c>
      <c r="ED33" s="12">
        <v>28031</v>
      </c>
      <c r="EE33" s="13">
        <v>2.8000000000000001E-2</v>
      </c>
      <c r="EG33" s="11" t="s">
        <v>31</v>
      </c>
      <c r="EH33" s="12">
        <v>63506</v>
      </c>
      <c r="EI33" s="13">
        <v>6.4000000000000001E-2</v>
      </c>
      <c r="EK33" s="11" t="s">
        <v>31</v>
      </c>
      <c r="EL33" s="12">
        <v>14345</v>
      </c>
      <c r="EM33" s="13">
        <v>1.4E-2</v>
      </c>
      <c r="EO33" s="11" t="s">
        <v>31</v>
      </c>
      <c r="EP33" s="12">
        <v>37823</v>
      </c>
      <c r="EQ33" s="13">
        <v>3.7999999999999999E-2</v>
      </c>
      <c r="ES33" s="11" t="s">
        <v>31</v>
      </c>
      <c r="ET33" s="12">
        <v>27192</v>
      </c>
      <c r="EU33" s="13">
        <v>2.7E-2</v>
      </c>
      <c r="EW33" s="11" t="s">
        <v>31</v>
      </c>
      <c r="EX33" s="12">
        <v>32689</v>
      </c>
      <c r="EY33" s="13">
        <v>3.3000000000000002E-2</v>
      </c>
      <c r="FA33" s="11" t="s">
        <v>31</v>
      </c>
      <c r="FB33" s="12">
        <v>24002</v>
      </c>
      <c r="FC33" s="13">
        <v>2.4E-2</v>
      </c>
      <c r="FE33" s="11" t="s">
        <v>31</v>
      </c>
      <c r="FF33" s="12">
        <v>53919</v>
      </c>
      <c r="FG33" s="13">
        <v>5.3999999999999999E-2</v>
      </c>
      <c r="FI33" s="11" t="s">
        <v>31</v>
      </c>
      <c r="FJ33" s="12">
        <v>52784</v>
      </c>
      <c r="FK33" s="13">
        <v>5.2999999999999999E-2</v>
      </c>
      <c r="FM33" s="11" t="s">
        <v>31</v>
      </c>
      <c r="FN33" s="12">
        <v>50366</v>
      </c>
      <c r="FO33" s="13">
        <v>0.05</v>
      </c>
      <c r="FQ33" s="11" t="s">
        <v>31</v>
      </c>
      <c r="FR33" s="12">
        <v>84254</v>
      </c>
      <c r="FS33" s="13">
        <v>8.4000000000000005E-2</v>
      </c>
      <c r="FU33" s="11" t="s">
        <v>31</v>
      </c>
      <c r="FV33" s="12">
        <v>133747</v>
      </c>
      <c r="FW33" s="13">
        <v>0.13400000000000001</v>
      </c>
      <c r="FY33" s="11" t="s">
        <v>31</v>
      </c>
      <c r="FZ33" s="12">
        <v>106833</v>
      </c>
      <c r="GA33" s="13">
        <v>0.107</v>
      </c>
      <c r="GC33" s="11" t="s">
        <v>31</v>
      </c>
      <c r="GD33" s="12">
        <v>97797</v>
      </c>
      <c r="GE33" s="13">
        <v>9.8000000000000004E-2</v>
      </c>
      <c r="GG33" s="11" t="s">
        <v>31</v>
      </c>
      <c r="GH33" s="12">
        <v>74075</v>
      </c>
      <c r="GI33" s="13">
        <v>7.3999999999999996E-2</v>
      </c>
      <c r="GK33" s="11" t="s">
        <v>31</v>
      </c>
      <c r="GL33" s="12">
        <v>44427</v>
      </c>
      <c r="GM33" s="13">
        <v>4.3999999999999997E-2</v>
      </c>
      <c r="GN33"/>
      <c r="GR33"/>
      <c r="GV33"/>
      <c r="GZ33"/>
      <c r="HD33"/>
      <c r="HH33"/>
      <c r="HL33"/>
      <c r="HP33"/>
      <c r="HT33"/>
      <c r="HX33"/>
      <c r="IB33"/>
      <c r="IF33"/>
      <c r="IJ33"/>
      <c r="IN33"/>
    </row>
    <row r="34" spans="3:248" ht="13.5" thickBot="1">
      <c r="C34">
        <v>29</v>
      </c>
      <c r="D34" s="8">
        <v>29</v>
      </c>
      <c r="E34" s="8" t="s">
        <v>44</v>
      </c>
      <c r="F34" s="3" t="s">
        <v>40</v>
      </c>
      <c r="I34" s="11" t="s">
        <v>102</v>
      </c>
      <c r="J34" s="12">
        <v>842124</v>
      </c>
      <c r="K34" s="13">
        <v>0.84199999999999997</v>
      </c>
      <c r="M34" s="11" t="s">
        <v>102</v>
      </c>
      <c r="N34" s="12">
        <v>858109</v>
      </c>
      <c r="O34" s="13">
        <v>0.85799999999999998</v>
      </c>
      <c r="Q34" s="11" t="s">
        <v>102</v>
      </c>
      <c r="R34" s="12">
        <v>838224</v>
      </c>
      <c r="S34" s="13">
        <v>0.83799999999999997</v>
      </c>
      <c r="U34" s="11" t="s">
        <v>102</v>
      </c>
      <c r="V34" s="12">
        <v>757353</v>
      </c>
      <c r="W34" s="13">
        <v>0.75700000000000001</v>
      </c>
      <c r="Y34" s="11" t="s">
        <v>102</v>
      </c>
      <c r="Z34" s="12">
        <v>584079</v>
      </c>
      <c r="AA34" s="13">
        <v>0.58399999999999996</v>
      </c>
      <c r="AC34" s="11" t="s">
        <v>102</v>
      </c>
      <c r="AD34" s="12">
        <v>539842</v>
      </c>
      <c r="AE34" s="13">
        <v>0.54</v>
      </c>
      <c r="AG34" s="11" t="s">
        <v>102</v>
      </c>
      <c r="AH34" s="12">
        <v>622080</v>
      </c>
      <c r="AI34" s="13">
        <v>0.622</v>
      </c>
      <c r="AK34" s="11" t="s">
        <v>102</v>
      </c>
      <c r="AL34" s="12">
        <v>498998</v>
      </c>
      <c r="AM34" s="13">
        <v>0.499</v>
      </c>
      <c r="AO34" s="11" t="s">
        <v>102</v>
      </c>
      <c r="AP34" s="12">
        <v>457618</v>
      </c>
      <c r="AQ34" s="14">
        <v>0.45800000000000002</v>
      </c>
      <c r="AS34" s="11" t="s">
        <v>102</v>
      </c>
      <c r="AT34" s="12">
        <v>671897</v>
      </c>
      <c r="AU34" s="13">
        <v>0.67200000000000004</v>
      </c>
      <c r="AW34" s="11" t="s">
        <v>102</v>
      </c>
      <c r="AX34" s="12">
        <v>731652</v>
      </c>
      <c r="AY34" s="13">
        <v>0.73199999999999998</v>
      </c>
      <c r="BA34" s="11" t="s">
        <v>102</v>
      </c>
      <c r="BB34" s="12">
        <v>437726</v>
      </c>
      <c r="BC34" s="13">
        <v>0.438</v>
      </c>
      <c r="BE34" s="11" t="s">
        <v>102</v>
      </c>
      <c r="BF34" s="12">
        <v>588608</v>
      </c>
      <c r="BG34" s="13">
        <v>0.58899999999999997</v>
      </c>
      <c r="BI34" s="11" t="s">
        <v>102</v>
      </c>
      <c r="BJ34" s="12">
        <v>405253</v>
      </c>
      <c r="BK34" s="13">
        <v>0.40500000000000003</v>
      </c>
      <c r="BM34" s="11" t="s">
        <v>102</v>
      </c>
      <c r="BN34" s="12">
        <v>428987</v>
      </c>
      <c r="BO34" s="13">
        <v>0.42899999999999999</v>
      </c>
      <c r="BQ34" s="11" t="s">
        <v>102</v>
      </c>
      <c r="BR34" s="12">
        <v>875119</v>
      </c>
      <c r="BS34" s="13">
        <v>0.875</v>
      </c>
      <c r="BU34" s="11" t="s">
        <v>102</v>
      </c>
      <c r="BV34" s="12">
        <v>813120</v>
      </c>
      <c r="BW34" s="13">
        <v>0.81299999999999994</v>
      </c>
      <c r="BY34" s="11" t="s">
        <v>102</v>
      </c>
      <c r="BZ34" s="12">
        <v>847921</v>
      </c>
      <c r="CA34" s="13">
        <v>0.84799999999999998</v>
      </c>
      <c r="CC34" s="11" t="s">
        <v>102</v>
      </c>
      <c r="CD34" s="12">
        <v>781491</v>
      </c>
      <c r="CE34" s="13">
        <v>0.78100000000000003</v>
      </c>
      <c r="CG34" s="11" t="s">
        <v>102</v>
      </c>
      <c r="CH34" s="12">
        <v>761718</v>
      </c>
      <c r="CI34" s="13">
        <v>0.76200000000000001</v>
      </c>
      <c r="CK34" s="11" t="s">
        <v>102</v>
      </c>
      <c r="CL34" s="12">
        <v>817641</v>
      </c>
      <c r="CM34" s="13">
        <v>0.81799999999999995</v>
      </c>
      <c r="CO34" s="11" t="s">
        <v>102</v>
      </c>
      <c r="CP34" s="12">
        <v>902072</v>
      </c>
      <c r="CQ34" s="13">
        <v>0.90200000000000002</v>
      </c>
      <c r="CS34" s="11" t="s">
        <v>102</v>
      </c>
      <c r="CT34" s="12">
        <v>836264</v>
      </c>
      <c r="CU34" s="13">
        <v>0.83599999999999997</v>
      </c>
      <c r="CW34" s="11" t="s">
        <v>102</v>
      </c>
      <c r="CX34" s="12">
        <v>839785</v>
      </c>
      <c r="CY34" s="13">
        <v>0.84</v>
      </c>
      <c r="DA34" s="11" t="s">
        <v>102</v>
      </c>
      <c r="DB34" s="12">
        <v>838439</v>
      </c>
      <c r="DC34" s="13">
        <v>0.83799999999999997</v>
      </c>
      <c r="DE34" s="11" t="s">
        <v>102</v>
      </c>
      <c r="DF34" s="12">
        <v>843426</v>
      </c>
      <c r="DG34" s="13">
        <v>0.84299999999999997</v>
      </c>
      <c r="DI34" s="11" t="s">
        <v>102</v>
      </c>
      <c r="DJ34" s="12">
        <v>732158</v>
      </c>
      <c r="DK34" s="13">
        <v>0.73199999999999998</v>
      </c>
      <c r="DM34" s="11" t="s">
        <v>102</v>
      </c>
      <c r="DN34" s="12">
        <v>636208</v>
      </c>
      <c r="DO34" s="13">
        <v>0.63600000000000001</v>
      </c>
      <c r="DQ34" s="11" t="s">
        <v>102</v>
      </c>
      <c r="DR34" s="12">
        <v>896050</v>
      </c>
      <c r="DS34" s="13">
        <v>0.89600000000000002</v>
      </c>
      <c r="DU34" s="11" t="s">
        <v>102</v>
      </c>
      <c r="DV34" s="12">
        <v>761829</v>
      </c>
      <c r="DW34" s="13">
        <v>0.76200000000000001</v>
      </c>
      <c r="DY34" s="11" t="s">
        <v>102</v>
      </c>
      <c r="DZ34" s="12">
        <v>863056</v>
      </c>
      <c r="EA34" s="13">
        <v>0.86299999999999999</v>
      </c>
      <c r="EC34" s="11" t="s">
        <v>102</v>
      </c>
      <c r="ED34" s="12">
        <v>876746</v>
      </c>
      <c r="EE34" s="13">
        <v>0.877</v>
      </c>
      <c r="EG34" s="11" t="s">
        <v>102</v>
      </c>
      <c r="EH34" s="12">
        <v>868730</v>
      </c>
      <c r="EI34" s="13">
        <v>0.86899999999999999</v>
      </c>
      <c r="EK34" s="11" t="s">
        <v>102</v>
      </c>
      <c r="EL34" s="12">
        <v>967197</v>
      </c>
      <c r="EM34" s="13">
        <v>0.96699999999999997</v>
      </c>
      <c r="EO34" s="11" t="s">
        <v>102</v>
      </c>
      <c r="EP34" s="12">
        <v>898081</v>
      </c>
      <c r="EQ34" s="13">
        <v>0.89800000000000002</v>
      </c>
      <c r="ES34" s="11" t="s">
        <v>102</v>
      </c>
      <c r="ET34" s="12">
        <v>939532</v>
      </c>
      <c r="EU34" s="13">
        <v>0.94</v>
      </c>
      <c r="EW34" s="11" t="s">
        <v>102</v>
      </c>
      <c r="EX34" s="12">
        <v>842782</v>
      </c>
      <c r="EY34" s="13">
        <v>0.84299999999999997</v>
      </c>
      <c r="FA34" s="11" t="s">
        <v>102</v>
      </c>
      <c r="FB34" s="12">
        <v>936048</v>
      </c>
      <c r="FC34" s="13">
        <v>0.93600000000000005</v>
      </c>
      <c r="FE34" s="11" t="s">
        <v>102</v>
      </c>
      <c r="FF34" s="12">
        <v>865438</v>
      </c>
      <c r="FG34" s="13">
        <v>0.86499999999999999</v>
      </c>
      <c r="FI34" s="11" t="s">
        <v>102</v>
      </c>
      <c r="FJ34" s="12">
        <v>891204</v>
      </c>
      <c r="FK34" s="13">
        <v>0.89100000000000001</v>
      </c>
      <c r="FM34" s="11" t="s">
        <v>102</v>
      </c>
      <c r="FN34" s="12">
        <v>875434</v>
      </c>
      <c r="FO34" s="13">
        <v>0.875</v>
      </c>
      <c r="FQ34" s="11" t="s">
        <v>102</v>
      </c>
      <c r="FR34" s="12">
        <v>645234</v>
      </c>
      <c r="FS34" s="13">
        <v>0.64500000000000002</v>
      </c>
      <c r="FU34" s="11" t="s">
        <v>102</v>
      </c>
      <c r="FV34" s="12">
        <v>693731</v>
      </c>
      <c r="FW34" s="13">
        <v>0.69399999999999995</v>
      </c>
      <c r="FY34" s="11" t="s">
        <v>102</v>
      </c>
      <c r="FZ34" s="12">
        <v>670811</v>
      </c>
      <c r="GA34" s="13">
        <v>0.67100000000000004</v>
      </c>
      <c r="GC34" s="11" t="s">
        <v>102</v>
      </c>
      <c r="GD34" s="12">
        <v>545758</v>
      </c>
      <c r="GE34" s="13">
        <v>0.54600000000000004</v>
      </c>
      <c r="GG34" s="11" t="s">
        <v>102</v>
      </c>
      <c r="GH34" s="12">
        <v>507771</v>
      </c>
      <c r="GI34" s="13">
        <v>0.50800000000000001</v>
      </c>
      <c r="GK34" s="11" t="s">
        <v>102</v>
      </c>
      <c r="GL34" s="12">
        <v>392262</v>
      </c>
      <c r="GM34" s="13">
        <v>0.39200000000000002</v>
      </c>
      <c r="GN34"/>
      <c r="GR34"/>
      <c r="GV34"/>
      <c r="GZ34"/>
      <c r="HD34"/>
      <c r="HH34"/>
      <c r="HL34"/>
      <c r="HP34"/>
      <c r="HT34"/>
      <c r="HX34"/>
      <c r="IB34"/>
      <c r="IF34"/>
      <c r="IJ34"/>
      <c r="IN34"/>
    </row>
    <row r="35" spans="3:248">
      <c r="C35">
        <v>30</v>
      </c>
      <c r="D35" s="8">
        <v>30</v>
      </c>
      <c r="E35" s="8" t="s">
        <v>44</v>
      </c>
      <c r="F35" s="3" t="s">
        <v>41</v>
      </c>
    </row>
    <row r="36" spans="3:248" ht="13.5" thickBot="1">
      <c r="C36">
        <v>31</v>
      </c>
      <c r="D36" s="8">
        <v>31</v>
      </c>
      <c r="E36" s="8" t="s">
        <v>44</v>
      </c>
      <c r="F36" s="3" t="s">
        <v>42</v>
      </c>
    </row>
    <row r="37" spans="3:248" ht="13.5" thickBot="1">
      <c r="C37">
        <v>32</v>
      </c>
      <c r="D37" s="8">
        <v>32</v>
      </c>
      <c r="E37" s="8" t="s">
        <v>44</v>
      </c>
      <c r="F37" s="3" t="s">
        <v>52</v>
      </c>
      <c r="I37" s="6" t="s">
        <v>43</v>
      </c>
      <c r="J37" s="7"/>
      <c r="K37" s="7"/>
      <c r="M37" s="6" t="s">
        <v>43</v>
      </c>
      <c r="N37" s="7"/>
      <c r="O37" s="7"/>
      <c r="Q37" s="6" t="s">
        <v>43</v>
      </c>
      <c r="R37" s="7"/>
      <c r="S37" s="7"/>
      <c r="U37" s="6" t="s">
        <v>43</v>
      </c>
      <c r="V37" s="7"/>
      <c r="W37" s="7"/>
      <c r="Y37" s="6" t="s">
        <v>43</v>
      </c>
      <c r="Z37" s="7"/>
      <c r="AA37" s="7"/>
      <c r="AC37" s="6" t="s">
        <v>43</v>
      </c>
      <c r="AD37" s="7"/>
      <c r="AE37" s="7"/>
      <c r="AG37" s="6" t="s">
        <v>43</v>
      </c>
      <c r="AH37" s="7"/>
      <c r="AI37" s="7"/>
      <c r="AK37" s="6" t="s">
        <v>43</v>
      </c>
      <c r="AL37" s="7"/>
      <c r="AM37" s="7"/>
      <c r="AO37" s="6" t="s">
        <v>43</v>
      </c>
      <c r="AP37" s="7"/>
      <c r="AQ37" s="7"/>
      <c r="AS37" s="6" t="s">
        <v>43</v>
      </c>
      <c r="AT37" s="7"/>
      <c r="AU37" s="7"/>
      <c r="AW37" s="6" t="s">
        <v>43</v>
      </c>
      <c r="AX37" s="7"/>
      <c r="AY37" s="7"/>
      <c r="BA37" s="6" t="s">
        <v>43</v>
      </c>
      <c r="BB37" s="7"/>
      <c r="BC37" s="7"/>
      <c r="BE37" s="6" t="s">
        <v>43</v>
      </c>
      <c r="BF37" s="7"/>
      <c r="BG37" s="7"/>
      <c r="BI37" s="6" t="s">
        <v>43</v>
      </c>
      <c r="BJ37" s="7"/>
      <c r="BK37" s="7"/>
      <c r="BM37" s="6" t="s">
        <v>43</v>
      </c>
      <c r="BN37" s="7"/>
      <c r="BO37" s="7"/>
      <c r="BQ37" s="6" t="s">
        <v>43</v>
      </c>
      <c r="BR37" s="7"/>
      <c r="BS37" s="7"/>
      <c r="BU37" s="6" t="s">
        <v>43</v>
      </c>
      <c r="BV37" s="7"/>
      <c r="BW37" s="7"/>
      <c r="BY37" s="6" t="s">
        <v>43</v>
      </c>
      <c r="BZ37" s="7"/>
      <c r="CA37" s="7"/>
      <c r="CC37" s="6" t="s">
        <v>43</v>
      </c>
      <c r="CD37" s="7"/>
      <c r="CE37" s="7"/>
      <c r="CG37" s="6" t="s">
        <v>43</v>
      </c>
      <c r="CH37" s="7"/>
      <c r="CI37" s="7"/>
    </row>
    <row r="38" spans="3:248" ht="13.5" thickBot="1">
      <c r="C38">
        <v>33</v>
      </c>
      <c r="D38" s="8">
        <v>33</v>
      </c>
      <c r="E38" s="8" t="s">
        <v>44</v>
      </c>
      <c r="F38" s="3" t="s">
        <v>53</v>
      </c>
      <c r="I38" s="9" t="s">
        <v>106</v>
      </c>
      <c r="J38" s="10" t="s">
        <v>27</v>
      </c>
      <c r="K38" s="10" t="s">
        <v>28</v>
      </c>
      <c r="M38" s="9" t="s">
        <v>107</v>
      </c>
      <c r="N38" s="10" t="s">
        <v>27</v>
      </c>
      <c r="O38" s="10" t="s">
        <v>28</v>
      </c>
      <c r="Q38" s="9" t="s">
        <v>73</v>
      </c>
      <c r="R38" s="10" t="s">
        <v>27</v>
      </c>
      <c r="S38" s="10" t="s">
        <v>28</v>
      </c>
      <c r="U38" s="9" t="s">
        <v>29</v>
      </c>
      <c r="V38" s="10" t="s">
        <v>27</v>
      </c>
      <c r="W38" s="10" t="s">
        <v>28</v>
      </c>
      <c r="Y38" s="9" t="s">
        <v>30</v>
      </c>
      <c r="Z38" s="10" t="s">
        <v>27</v>
      </c>
      <c r="AA38" s="10" t="s">
        <v>28</v>
      </c>
      <c r="AC38" s="9" t="s">
        <v>79</v>
      </c>
      <c r="AD38" s="10" t="s">
        <v>27</v>
      </c>
      <c r="AE38" s="10" t="s">
        <v>28</v>
      </c>
      <c r="AG38" s="9" t="s">
        <v>80</v>
      </c>
      <c r="AH38" s="10" t="s">
        <v>27</v>
      </c>
      <c r="AI38" s="10" t="s">
        <v>28</v>
      </c>
      <c r="AK38" s="9" t="s">
        <v>69</v>
      </c>
      <c r="AL38" s="10" t="s">
        <v>27</v>
      </c>
      <c r="AM38" s="10" t="s">
        <v>28</v>
      </c>
      <c r="AO38" s="9" t="s">
        <v>70</v>
      </c>
      <c r="AP38" s="10" t="s">
        <v>27</v>
      </c>
      <c r="AQ38" s="10" t="s">
        <v>28</v>
      </c>
      <c r="AS38" s="9" t="s">
        <v>71</v>
      </c>
      <c r="AT38" s="10" t="s">
        <v>27</v>
      </c>
      <c r="AU38" s="10" t="s">
        <v>28</v>
      </c>
      <c r="AW38" s="9" t="s">
        <v>72</v>
      </c>
      <c r="AX38" s="10" t="s">
        <v>27</v>
      </c>
      <c r="AY38" s="10" t="s">
        <v>28</v>
      </c>
      <c r="BA38" s="9" t="s">
        <v>82</v>
      </c>
      <c r="BB38" s="10" t="s">
        <v>27</v>
      </c>
      <c r="BC38" s="10" t="s">
        <v>28</v>
      </c>
      <c r="BE38" s="9" t="s">
        <v>83</v>
      </c>
      <c r="BF38" s="10" t="s">
        <v>27</v>
      </c>
      <c r="BG38" s="10" t="s">
        <v>28</v>
      </c>
      <c r="BI38" s="9" t="s">
        <v>84</v>
      </c>
      <c r="BJ38" s="10" t="s">
        <v>27</v>
      </c>
      <c r="BK38" s="10" t="s">
        <v>28</v>
      </c>
      <c r="BM38" s="9" t="s">
        <v>85</v>
      </c>
      <c r="BN38" s="10" t="s">
        <v>27</v>
      </c>
      <c r="BO38" s="10" t="s">
        <v>28</v>
      </c>
      <c r="BQ38" s="9" t="s">
        <v>86</v>
      </c>
      <c r="BR38" s="10" t="s">
        <v>27</v>
      </c>
      <c r="BS38" s="10" t="s">
        <v>28</v>
      </c>
      <c r="BU38" s="9" t="s">
        <v>87</v>
      </c>
      <c r="BV38" s="10" t="s">
        <v>27</v>
      </c>
      <c r="BW38" s="10" t="s">
        <v>28</v>
      </c>
      <c r="BY38" s="9" t="s">
        <v>93</v>
      </c>
      <c r="BZ38" s="10" t="s">
        <v>27</v>
      </c>
      <c r="CA38" s="10" t="s">
        <v>28</v>
      </c>
      <c r="CC38" s="9" t="s">
        <v>94</v>
      </c>
      <c r="CD38" s="10" t="s">
        <v>27</v>
      </c>
      <c r="CE38" s="10" t="s">
        <v>28</v>
      </c>
      <c r="CG38" s="9" t="s">
        <v>95</v>
      </c>
      <c r="CH38" s="10" t="s">
        <v>27</v>
      </c>
      <c r="CI38" s="10" t="s">
        <v>28</v>
      </c>
    </row>
    <row r="39" spans="3:248" ht="13.5" thickBot="1">
      <c r="C39">
        <v>34</v>
      </c>
      <c r="D39" s="8">
        <v>48</v>
      </c>
      <c r="E39" s="8" t="s">
        <v>44</v>
      </c>
      <c r="F39" s="3" t="s">
        <v>54</v>
      </c>
      <c r="I39" s="11"/>
      <c r="J39" s="7"/>
      <c r="K39" s="7"/>
      <c r="M39" s="11"/>
      <c r="N39" s="7"/>
      <c r="O39" s="7"/>
      <c r="Q39" s="11"/>
      <c r="R39" s="7"/>
      <c r="S39" s="7"/>
      <c r="U39" s="11"/>
      <c r="V39" s="7"/>
      <c r="W39" s="7"/>
      <c r="Y39" s="11"/>
      <c r="Z39" s="7"/>
      <c r="AA39" s="7"/>
      <c r="AC39" s="11"/>
      <c r="AD39" s="7"/>
      <c r="AE39" s="7"/>
      <c r="AG39" s="11"/>
      <c r="AH39" s="7"/>
      <c r="AI39" s="7"/>
      <c r="AK39" s="11"/>
      <c r="AL39" s="7"/>
      <c r="AM39" s="7"/>
      <c r="AO39" s="11"/>
      <c r="AP39" s="7"/>
      <c r="AQ39" s="7"/>
      <c r="AS39" s="11"/>
      <c r="AT39" s="7"/>
      <c r="AU39" s="7"/>
      <c r="AW39" s="11"/>
      <c r="AX39" s="7"/>
      <c r="AY39" s="7"/>
      <c r="BA39" s="11"/>
      <c r="BB39" s="7"/>
      <c r="BC39" s="7"/>
      <c r="BE39" s="11"/>
      <c r="BF39" s="7"/>
      <c r="BG39" s="7"/>
      <c r="BI39" s="11"/>
      <c r="BJ39" s="7"/>
      <c r="BK39" s="7"/>
      <c r="BM39" s="11"/>
      <c r="BN39" s="7"/>
      <c r="BO39" s="7"/>
      <c r="BQ39" s="11"/>
      <c r="BR39" s="7"/>
      <c r="BS39" s="7"/>
      <c r="BU39" s="11"/>
      <c r="BV39" s="7"/>
      <c r="BW39" s="7"/>
      <c r="BY39" s="11"/>
      <c r="BZ39" s="7"/>
      <c r="CA39" s="7"/>
      <c r="CC39" s="11"/>
      <c r="CD39" s="7"/>
      <c r="CE39" s="7"/>
      <c r="CG39" s="11"/>
      <c r="CH39" s="7"/>
      <c r="CI39" s="7"/>
    </row>
    <row r="40" spans="3:248" ht="13.5" thickBot="1">
      <c r="C40">
        <v>35</v>
      </c>
      <c r="D40" s="8">
        <v>49</v>
      </c>
      <c r="E40" s="8" t="s">
        <v>44</v>
      </c>
      <c r="F40" s="3" t="s">
        <v>55</v>
      </c>
      <c r="I40" s="11" t="s">
        <v>101</v>
      </c>
      <c r="J40" s="12">
        <v>1000000</v>
      </c>
      <c r="K40" s="13">
        <v>1</v>
      </c>
      <c r="M40" s="11" t="s">
        <v>101</v>
      </c>
      <c r="N40" s="12">
        <v>1000000</v>
      </c>
      <c r="O40" s="13">
        <v>1</v>
      </c>
      <c r="Q40" s="11" t="s">
        <v>101</v>
      </c>
      <c r="R40" s="12">
        <v>1000000</v>
      </c>
      <c r="S40" s="13">
        <v>1</v>
      </c>
      <c r="U40" s="11" t="s">
        <v>101</v>
      </c>
      <c r="V40" s="12">
        <v>1000000</v>
      </c>
      <c r="W40" s="13">
        <v>1</v>
      </c>
      <c r="Y40" s="11" t="s">
        <v>101</v>
      </c>
      <c r="Z40" s="12">
        <v>1000000</v>
      </c>
      <c r="AA40" s="13">
        <v>1</v>
      </c>
      <c r="AC40" s="11" t="s">
        <v>101</v>
      </c>
      <c r="AD40" s="12">
        <v>1000000</v>
      </c>
      <c r="AE40" s="13">
        <v>1</v>
      </c>
      <c r="AG40" s="11" t="s">
        <v>101</v>
      </c>
      <c r="AH40" s="12">
        <v>1000000</v>
      </c>
      <c r="AI40" s="13">
        <v>1</v>
      </c>
      <c r="AK40" s="11" t="s">
        <v>101</v>
      </c>
      <c r="AL40" s="12">
        <v>1000000</v>
      </c>
      <c r="AM40" s="13">
        <v>1</v>
      </c>
      <c r="AO40" s="11" t="s">
        <v>101</v>
      </c>
      <c r="AP40" s="12">
        <v>1000000</v>
      </c>
      <c r="AQ40" s="13">
        <v>1</v>
      </c>
      <c r="AS40" s="11" t="s">
        <v>101</v>
      </c>
      <c r="AT40" s="12">
        <v>1000000</v>
      </c>
      <c r="AU40" s="13">
        <v>1</v>
      </c>
      <c r="AW40" s="11" t="s">
        <v>101</v>
      </c>
      <c r="AX40" s="12">
        <v>1000000</v>
      </c>
      <c r="AY40" s="13">
        <v>1</v>
      </c>
      <c r="BA40" s="11" t="s">
        <v>101</v>
      </c>
      <c r="BB40" s="12">
        <v>1000000</v>
      </c>
      <c r="BC40" s="13">
        <v>1</v>
      </c>
      <c r="BE40" s="11" t="s">
        <v>101</v>
      </c>
      <c r="BF40" s="12">
        <v>1000000</v>
      </c>
      <c r="BG40" s="13">
        <v>1</v>
      </c>
      <c r="BI40" s="11" t="s">
        <v>101</v>
      </c>
      <c r="BJ40" s="12">
        <v>1000000</v>
      </c>
      <c r="BK40" s="13">
        <v>1</v>
      </c>
      <c r="BM40" s="11" t="s">
        <v>101</v>
      </c>
      <c r="BN40" s="12">
        <v>1000000</v>
      </c>
      <c r="BO40" s="13">
        <v>1</v>
      </c>
      <c r="BQ40" s="11" t="s">
        <v>101</v>
      </c>
      <c r="BR40" s="12">
        <v>1000000</v>
      </c>
      <c r="BS40" s="13">
        <v>1</v>
      </c>
      <c r="BU40" s="11" t="s">
        <v>101</v>
      </c>
      <c r="BV40" s="12">
        <v>1000000</v>
      </c>
      <c r="BW40" s="13">
        <v>1</v>
      </c>
      <c r="BY40" s="11" t="s">
        <v>101</v>
      </c>
      <c r="BZ40" s="12">
        <v>1000000</v>
      </c>
      <c r="CA40" s="13">
        <v>1</v>
      </c>
      <c r="CC40" s="11" t="s">
        <v>101</v>
      </c>
      <c r="CD40" s="12">
        <v>1000000</v>
      </c>
      <c r="CE40" s="13">
        <v>1</v>
      </c>
      <c r="CG40" s="11" t="s">
        <v>101</v>
      </c>
      <c r="CH40" s="12">
        <v>1000000</v>
      </c>
      <c r="CI40" s="13">
        <v>1</v>
      </c>
    </row>
    <row r="41" spans="3:248" ht="13.5" thickBot="1">
      <c r="C41">
        <v>36</v>
      </c>
      <c r="D41" s="8">
        <v>50</v>
      </c>
      <c r="E41" s="8" t="s">
        <v>44</v>
      </c>
      <c r="F41" s="3" t="s">
        <v>56</v>
      </c>
      <c r="I41" s="11" t="s">
        <v>102</v>
      </c>
      <c r="J41" s="12">
        <v>502716</v>
      </c>
      <c r="K41" s="13">
        <v>0.503</v>
      </c>
      <c r="M41" s="11" t="s">
        <v>102</v>
      </c>
      <c r="N41" s="12">
        <v>493593</v>
      </c>
      <c r="O41" s="13">
        <v>0.49399999999999999</v>
      </c>
      <c r="Q41" s="11" t="s">
        <v>102</v>
      </c>
      <c r="R41" s="12">
        <v>534474</v>
      </c>
      <c r="S41" s="13">
        <v>0.53400000000000003</v>
      </c>
      <c r="U41" s="11" t="s">
        <v>102</v>
      </c>
      <c r="V41" s="12">
        <v>525676</v>
      </c>
      <c r="W41" s="13">
        <v>0.52600000000000002</v>
      </c>
      <c r="Y41" s="11" t="s">
        <v>102</v>
      </c>
      <c r="Z41" s="12">
        <v>515917</v>
      </c>
      <c r="AA41" s="13">
        <v>0.51600000000000001</v>
      </c>
      <c r="AC41" s="11" t="s">
        <v>102</v>
      </c>
      <c r="AD41" s="12">
        <v>370603</v>
      </c>
      <c r="AE41" s="13">
        <v>0.371</v>
      </c>
      <c r="AG41" s="11" t="s">
        <v>102</v>
      </c>
      <c r="AH41" s="12">
        <v>673862</v>
      </c>
      <c r="AI41" s="13">
        <v>0.67400000000000004</v>
      </c>
      <c r="AK41" s="11" t="s">
        <v>102</v>
      </c>
      <c r="AL41" s="12">
        <v>610086</v>
      </c>
      <c r="AM41" s="13">
        <v>0.61</v>
      </c>
      <c r="AO41" s="11" t="s">
        <v>102</v>
      </c>
      <c r="AP41" s="12">
        <v>691156</v>
      </c>
      <c r="AQ41" s="13">
        <v>0.69099999999999995</v>
      </c>
      <c r="AS41" s="11" t="s">
        <v>102</v>
      </c>
      <c r="AT41" s="12">
        <v>476220</v>
      </c>
      <c r="AU41" s="13">
        <v>0.47599999999999998</v>
      </c>
      <c r="AW41" s="11" t="s">
        <v>102</v>
      </c>
      <c r="AX41" s="12">
        <v>404058</v>
      </c>
      <c r="AY41" s="13">
        <v>0.40400000000000003</v>
      </c>
      <c r="BA41" s="11" t="s">
        <v>102</v>
      </c>
      <c r="BB41" s="12">
        <v>713232</v>
      </c>
      <c r="BC41" s="13">
        <v>0.71299999999999997</v>
      </c>
      <c r="BE41" s="11" t="s">
        <v>102</v>
      </c>
      <c r="BF41" s="12">
        <v>691956</v>
      </c>
      <c r="BG41" s="13">
        <v>0.69199999999999995</v>
      </c>
      <c r="BI41" s="11" t="s">
        <v>102</v>
      </c>
      <c r="BJ41" s="12">
        <v>526421</v>
      </c>
      <c r="BK41" s="13">
        <v>0.52600000000000002</v>
      </c>
      <c r="BM41" s="11" t="s">
        <v>102</v>
      </c>
      <c r="BN41" s="12">
        <v>672943</v>
      </c>
      <c r="BO41" s="13">
        <v>0.67300000000000004</v>
      </c>
      <c r="BQ41" s="11" t="s">
        <v>102</v>
      </c>
      <c r="BR41" s="12">
        <v>792223</v>
      </c>
      <c r="BS41" s="13">
        <v>0.79200000000000004</v>
      </c>
      <c r="BU41" s="11" t="s">
        <v>102</v>
      </c>
      <c r="BV41" s="12">
        <v>816729</v>
      </c>
      <c r="BW41" s="13">
        <v>0.81699999999999995</v>
      </c>
      <c r="BY41" s="11" t="s">
        <v>102</v>
      </c>
      <c r="BZ41" s="12">
        <v>690404</v>
      </c>
      <c r="CA41" s="13">
        <v>0.69</v>
      </c>
      <c r="CC41" s="11" t="s">
        <v>102</v>
      </c>
      <c r="CD41" s="12">
        <v>847732</v>
      </c>
      <c r="CE41" s="13">
        <v>0.84799999999999998</v>
      </c>
      <c r="CG41" s="11" t="s">
        <v>102</v>
      </c>
      <c r="CH41" s="12">
        <v>849679</v>
      </c>
      <c r="CI41" s="13">
        <v>0.85</v>
      </c>
    </row>
    <row r="42" spans="3:248" ht="13.5" thickBot="1">
      <c r="C42">
        <v>37</v>
      </c>
      <c r="D42" s="8">
        <v>51</v>
      </c>
      <c r="E42" s="8" t="s">
        <v>44</v>
      </c>
      <c r="F42" s="3" t="s">
        <v>57</v>
      </c>
      <c r="I42" s="11" t="s">
        <v>103</v>
      </c>
      <c r="J42" s="12">
        <v>497284</v>
      </c>
      <c r="K42" s="13">
        <v>0.497</v>
      </c>
      <c r="M42" s="11" t="s">
        <v>103</v>
      </c>
      <c r="N42" s="12">
        <v>506407</v>
      </c>
      <c r="O42" s="13">
        <v>0.50600000000000001</v>
      </c>
      <c r="Q42" s="11" t="s">
        <v>103</v>
      </c>
      <c r="R42" s="12">
        <v>465526</v>
      </c>
      <c r="S42" s="13">
        <v>0.46600000000000003</v>
      </c>
      <c r="U42" s="11" t="s">
        <v>103</v>
      </c>
      <c r="V42" s="12">
        <v>474324</v>
      </c>
      <c r="W42" s="13">
        <v>0.47399999999999998</v>
      </c>
      <c r="Y42" s="11" t="s">
        <v>103</v>
      </c>
      <c r="Z42" s="12">
        <v>484083</v>
      </c>
      <c r="AA42" s="13">
        <v>0.48399999999999999</v>
      </c>
      <c r="AC42" s="11" t="s">
        <v>103</v>
      </c>
      <c r="AD42" s="12">
        <v>629397</v>
      </c>
      <c r="AE42" s="13">
        <v>0.629</v>
      </c>
      <c r="AG42" s="11" t="s">
        <v>103</v>
      </c>
      <c r="AH42" s="12">
        <v>326138</v>
      </c>
      <c r="AI42" s="13">
        <v>0.32600000000000001</v>
      </c>
      <c r="AK42" s="11" t="s">
        <v>103</v>
      </c>
      <c r="AL42" s="12">
        <v>389914</v>
      </c>
      <c r="AM42" s="13">
        <v>0.39</v>
      </c>
      <c r="AO42" s="11" t="s">
        <v>103</v>
      </c>
      <c r="AP42" s="12">
        <v>308844</v>
      </c>
      <c r="AQ42" s="13">
        <v>0.309</v>
      </c>
      <c r="AS42" s="11" t="s">
        <v>103</v>
      </c>
      <c r="AT42" s="12">
        <v>523780</v>
      </c>
      <c r="AU42" s="13">
        <v>0.52400000000000002</v>
      </c>
      <c r="AW42" s="11" t="s">
        <v>103</v>
      </c>
      <c r="AX42" s="12">
        <v>595942</v>
      </c>
      <c r="AY42" s="13">
        <v>0.59599999999999997</v>
      </c>
      <c r="BA42" s="11" t="s">
        <v>103</v>
      </c>
      <c r="BB42" s="12">
        <v>286768</v>
      </c>
      <c r="BC42" s="13">
        <v>0.28699999999999998</v>
      </c>
      <c r="BE42" s="11" t="s">
        <v>103</v>
      </c>
      <c r="BF42" s="12">
        <v>308044</v>
      </c>
      <c r="BG42" s="13">
        <v>0.308</v>
      </c>
      <c r="BI42" s="11" t="s">
        <v>103</v>
      </c>
      <c r="BJ42" s="12">
        <v>473579</v>
      </c>
      <c r="BK42" s="13">
        <v>0.47399999999999998</v>
      </c>
      <c r="BM42" s="11" t="s">
        <v>103</v>
      </c>
      <c r="BN42" s="12">
        <v>327057</v>
      </c>
      <c r="BO42" s="13">
        <v>0.32700000000000001</v>
      </c>
      <c r="BQ42" s="11" t="s">
        <v>103</v>
      </c>
      <c r="BR42" s="12">
        <v>207777</v>
      </c>
      <c r="BS42" s="13">
        <v>0.20799999999999999</v>
      </c>
      <c r="BU42" s="11" t="s">
        <v>103</v>
      </c>
      <c r="BV42" s="12">
        <v>183271</v>
      </c>
      <c r="BW42" s="13">
        <v>0.183</v>
      </c>
      <c r="BY42" s="11" t="s">
        <v>103</v>
      </c>
      <c r="BZ42" s="12">
        <v>309596</v>
      </c>
      <c r="CA42" s="13">
        <v>0.31</v>
      </c>
      <c r="CC42" s="11" t="s">
        <v>103</v>
      </c>
      <c r="CD42" s="12">
        <v>152268</v>
      </c>
      <c r="CE42" s="13">
        <v>0.152</v>
      </c>
      <c r="CG42" s="11" t="s">
        <v>103</v>
      </c>
      <c r="CH42" s="12">
        <v>150321</v>
      </c>
      <c r="CI42" s="13">
        <v>0.15</v>
      </c>
    </row>
    <row r="43" spans="3:248" ht="13.5" thickBot="1">
      <c r="C43">
        <v>38</v>
      </c>
      <c r="D43" s="8">
        <v>52</v>
      </c>
      <c r="E43" s="8" t="s">
        <v>44</v>
      </c>
      <c r="F43" s="3" t="s">
        <v>58</v>
      </c>
      <c r="I43" s="11"/>
      <c r="J43" s="7"/>
      <c r="K43" s="7"/>
      <c r="M43" s="11"/>
      <c r="N43" s="7"/>
      <c r="O43" s="7"/>
      <c r="Q43" s="11"/>
      <c r="R43" s="7"/>
      <c r="S43" s="7"/>
      <c r="U43" s="11"/>
      <c r="V43" s="7"/>
      <c r="W43" s="7"/>
      <c r="Y43" s="11"/>
      <c r="Z43" s="7"/>
      <c r="AA43" s="7"/>
      <c r="AC43" s="11"/>
      <c r="AD43" s="7"/>
      <c r="AE43" s="7"/>
      <c r="AG43" s="11"/>
      <c r="AH43" s="7"/>
      <c r="AI43" s="7"/>
      <c r="AK43" s="11"/>
      <c r="AL43" s="7"/>
      <c r="AM43" s="7"/>
      <c r="AO43" s="11"/>
      <c r="AP43" s="7"/>
      <c r="AQ43" s="7"/>
      <c r="AS43" s="11"/>
      <c r="AT43" s="7"/>
      <c r="AU43" s="7"/>
      <c r="AW43" s="11"/>
      <c r="AX43" s="7"/>
      <c r="AY43" s="7"/>
      <c r="BA43" s="11"/>
      <c r="BB43" s="7"/>
      <c r="BC43" s="7"/>
      <c r="BE43" s="11"/>
      <c r="BF43" s="7"/>
      <c r="BG43" s="7"/>
      <c r="BI43" s="11"/>
      <c r="BJ43" s="7"/>
      <c r="BK43" s="7"/>
      <c r="BM43" s="11"/>
      <c r="BN43" s="7"/>
      <c r="BO43" s="7"/>
      <c r="BQ43" s="11"/>
      <c r="BR43" s="7"/>
      <c r="BS43" s="7"/>
      <c r="BU43" s="11"/>
      <c r="BV43" s="7"/>
      <c r="BW43" s="7"/>
      <c r="BY43" s="11"/>
      <c r="BZ43" s="7"/>
      <c r="CA43" s="7"/>
      <c r="CC43" s="11"/>
      <c r="CD43" s="7"/>
      <c r="CE43" s="7"/>
      <c r="CG43" s="11"/>
      <c r="CH43" s="7"/>
      <c r="CI43" s="7"/>
    </row>
    <row r="44" spans="3:248" ht="13.5" thickBot="1">
      <c r="C44">
        <v>39</v>
      </c>
      <c r="D44" s="8">
        <v>53</v>
      </c>
      <c r="E44" s="8" t="s">
        <v>44</v>
      </c>
      <c r="F44" s="3" t="s">
        <v>59</v>
      </c>
      <c r="I44" s="6" t="s">
        <v>104</v>
      </c>
      <c r="J44" s="16"/>
      <c r="K44" s="16"/>
      <c r="M44" s="6" t="s">
        <v>104</v>
      </c>
      <c r="N44" s="16"/>
      <c r="O44" s="16"/>
      <c r="Q44" s="6" t="s">
        <v>104</v>
      </c>
      <c r="R44" s="16"/>
      <c r="S44" s="16"/>
      <c r="U44" s="6" t="s">
        <v>104</v>
      </c>
      <c r="V44" s="16"/>
      <c r="W44" s="16"/>
      <c r="Y44" s="6" t="s">
        <v>104</v>
      </c>
      <c r="Z44" s="16"/>
      <c r="AA44" s="16"/>
      <c r="AC44" s="6" t="s">
        <v>104</v>
      </c>
      <c r="AD44" s="16"/>
      <c r="AE44" s="16"/>
      <c r="AG44" s="6" t="s">
        <v>104</v>
      </c>
      <c r="AH44" s="16"/>
      <c r="AI44" s="16"/>
      <c r="AK44" s="6" t="s">
        <v>104</v>
      </c>
      <c r="AL44" s="16"/>
      <c r="AM44" s="16"/>
      <c r="AO44" s="6" t="s">
        <v>104</v>
      </c>
      <c r="AP44" s="16"/>
      <c r="AQ44" s="16"/>
      <c r="AS44" s="6" t="s">
        <v>104</v>
      </c>
      <c r="AT44" s="16"/>
      <c r="AU44" s="16"/>
      <c r="AW44" s="6" t="s">
        <v>104</v>
      </c>
      <c r="AX44" s="16"/>
      <c r="AY44" s="16"/>
      <c r="BA44" s="6" t="s">
        <v>104</v>
      </c>
      <c r="BB44" s="16"/>
      <c r="BC44" s="16"/>
      <c r="BE44" s="6" t="s">
        <v>104</v>
      </c>
      <c r="BF44" s="16"/>
      <c r="BG44" s="16"/>
      <c r="BI44" s="6" t="s">
        <v>104</v>
      </c>
      <c r="BJ44" s="16"/>
      <c r="BK44" s="16"/>
      <c r="BM44" s="6" t="s">
        <v>104</v>
      </c>
      <c r="BN44" s="16"/>
      <c r="BO44" s="16"/>
      <c r="BQ44" s="6" t="s">
        <v>104</v>
      </c>
      <c r="BR44" s="16"/>
      <c r="BS44" s="16"/>
      <c r="BU44" s="6" t="s">
        <v>104</v>
      </c>
      <c r="BV44" s="16"/>
      <c r="BW44" s="16"/>
      <c r="BY44" s="6" t="s">
        <v>104</v>
      </c>
      <c r="BZ44" s="16"/>
      <c r="CA44" s="16"/>
      <c r="CC44" s="6" t="s">
        <v>104</v>
      </c>
      <c r="CD44" s="16"/>
      <c r="CE44" s="16"/>
      <c r="CG44" s="6" t="s">
        <v>104</v>
      </c>
      <c r="CH44" s="16"/>
      <c r="CI44" s="16"/>
    </row>
    <row r="45" spans="3:248" ht="13.5" thickBot="1">
      <c r="C45">
        <v>40</v>
      </c>
      <c r="D45" s="8">
        <v>54</v>
      </c>
      <c r="E45" s="8" t="s">
        <v>44</v>
      </c>
      <c r="F45" s="3" t="s">
        <v>60</v>
      </c>
      <c r="I45" s="11" t="s">
        <v>20</v>
      </c>
      <c r="J45" s="12">
        <v>49161</v>
      </c>
      <c r="K45" s="13">
        <v>4.9000000000000002E-2</v>
      </c>
      <c r="M45" s="11" t="s">
        <v>20</v>
      </c>
      <c r="N45" s="12">
        <v>148958</v>
      </c>
      <c r="O45" s="13">
        <v>0.14899999999999999</v>
      </c>
      <c r="Q45" s="11" t="s">
        <v>20</v>
      </c>
      <c r="R45" s="12">
        <v>219366</v>
      </c>
      <c r="S45" s="13">
        <v>0.219</v>
      </c>
      <c r="U45" s="11" t="s">
        <v>20</v>
      </c>
      <c r="V45" s="12">
        <v>26558</v>
      </c>
      <c r="W45" s="13">
        <v>2.7E-2</v>
      </c>
      <c r="Y45" s="11" t="s">
        <v>20</v>
      </c>
      <c r="Z45" s="12">
        <v>51738</v>
      </c>
      <c r="AA45" s="13">
        <v>5.1999999999999998E-2</v>
      </c>
      <c r="AC45" s="11" t="s">
        <v>20</v>
      </c>
      <c r="AD45" s="12">
        <v>73977</v>
      </c>
      <c r="AE45" s="13">
        <v>7.3999999999999996E-2</v>
      </c>
      <c r="AG45" s="11" t="s">
        <v>20</v>
      </c>
      <c r="AH45" s="12">
        <v>176802</v>
      </c>
      <c r="AI45" s="13">
        <v>0.17699999999999999</v>
      </c>
      <c r="AK45" s="11" t="s">
        <v>20</v>
      </c>
      <c r="AL45" s="12">
        <v>182300</v>
      </c>
      <c r="AM45" s="13">
        <v>0.182</v>
      </c>
      <c r="AO45" s="11" t="s">
        <v>20</v>
      </c>
      <c r="AP45" s="12">
        <v>200802</v>
      </c>
      <c r="AQ45" s="13">
        <v>0.20100000000000001</v>
      </c>
      <c r="AS45" s="11" t="s">
        <v>20</v>
      </c>
      <c r="AT45" s="12">
        <v>61882</v>
      </c>
      <c r="AU45" s="13">
        <v>6.2E-2</v>
      </c>
      <c r="AW45" s="11" t="s">
        <v>20</v>
      </c>
      <c r="AX45" s="12">
        <v>40298</v>
      </c>
      <c r="AY45" s="13">
        <v>0.04</v>
      </c>
      <c r="BA45" s="11" t="s">
        <v>20</v>
      </c>
      <c r="BB45" s="12">
        <v>389851</v>
      </c>
      <c r="BC45" s="13">
        <v>0.39</v>
      </c>
      <c r="BE45" s="11" t="s">
        <v>20</v>
      </c>
      <c r="BF45" s="12">
        <v>81375</v>
      </c>
      <c r="BG45" s="13">
        <v>8.1000000000000003E-2</v>
      </c>
      <c r="BI45" s="11" t="s">
        <v>20</v>
      </c>
      <c r="BJ45" s="12">
        <v>48381</v>
      </c>
      <c r="BK45" s="13">
        <v>4.8000000000000001E-2</v>
      </c>
      <c r="BM45" s="11" t="s">
        <v>20</v>
      </c>
      <c r="BN45" s="12">
        <v>115862</v>
      </c>
      <c r="BO45" s="13">
        <v>0.11600000000000001</v>
      </c>
      <c r="BQ45" s="11" t="s">
        <v>20</v>
      </c>
      <c r="BR45" s="12">
        <v>118348</v>
      </c>
      <c r="BS45" s="13">
        <v>0.11799999999999999</v>
      </c>
      <c r="BU45" s="11" t="s">
        <v>20</v>
      </c>
      <c r="BV45" s="12">
        <v>80126</v>
      </c>
      <c r="BW45" s="13">
        <v>0.08</v>
      </c>
      <c r="BY45" s="11" t="s">
        <v>20</v>
      </c>
      <c r="BZ45" s="12">
        <v>2993</v>
      </c>
      <c r="CA45" s="13">
        <v>3.0000000000000001E-3</v>
      </c>
      <c r="CC45" s="11" t="s">
        <v>20</v>
      </c>
      <c r="CD45" s="12">
        <v>666501</v>
      </c>
      <c r="CE45" s="13">
        <v>0.66700000000000004</v>
      </c>
      <c r="CG45" s="11" t="s">
        <v>20</v>
      </c>
      <c r="CH45" s="12">
        <v>670586</v>
      </c>
      <c r="CI45" s="13">
        <v>0.67100000000000004</v>
      </c>
    </row>
    <row r="46" spans="3:248" ht="13.5" thickBot="1">
      <c r="C46">
        <v>41</v>
      </c>
      <c r="D46" s="8">
        <v>55</v>
      </c>
      <c r="E46" s="8" t="s">
        <v>44</v>
      </c>
      <c r="F46" s="3" t="s">
        <v>74</v>
      </c>
      <c r="I46" s="11" t="s">
        <v>105</v>
      </c>
      <c r="J46" s="12">
        <v>51494</v>
      </c>
      <c r="K46" s="13">
        <v>5.0999999999999997E-2</v>
      </c>
      <c r="M46" s="11" t="s">
        <v>105</v>
      </c>
      <c r="N46" s="12">
        <v>59289</v>
      </c>
      <c r="O46" s="13">
        <v>5.8999999999999997E-2</v>
      </c>
      <c r="Q46" s="11" t="s">
        <v>105</v>
      </c>
      <c r="R46" s="12">
        <v>23278</v>
      </c>
      <c r="S46" s="13">
        <v>2.3E-2</v>
      </c>
      <c r="U46" s="11" t="s">
        <v>105</v>
      </c>
      <c r="V46" s="12">
        <v>95228</v>
      </c>
      <c r="W46" s="13">
        <v>9.5000000000000001E-2</v>
      </c>
      <c r="Y46" s="11" t="s">
        <v>105</v>
      </c>
      <c r="Z46" s="12">
        <v>101945</v>
      </c>
      <c r="AA46" s="13">
        <v>0.10199999999999999</v>
      </c>
      <c r="AC46" s="11" t="s">
        <v>105</v>
      </c>
      <c r="AD46" s="12">
        <v>15775</v>
      </c>
      <c r="AE46" s="13">
        <v>1.6E-2</v>
      </c>
      <c r="AG46" s="11" t="s">
        <v>105</v>
      </c>
      <c r="AH46" s="12">
        <v>49666</v>
      </c>
      <c r="AI46" s="13">
        <v>0.05</v>
      </c>
      <c r="AK46" s="11" t="s">
        <v>105</v>
      </c>
      <c r="AL46" s="12">
        <v>73459</v>
      </c>
      <c r="AM46" s="13">
        <v>7.2999999999999995E-2</v>
      </c>
      <c r="AO46" s="11" t="s">
        <v>105</v>
      </c>
      <c r="AP46" s="12">
        <v>44765</v>
      </c>
      <c r="AQ46" s="13">
        <v>4.4999999999999998E-2</v>
      </c>
      <c r="AS46" s="11" t="s">
        <v>105</v>
      </c>
      <c r="AT46" s="12">
        <v>13540</v>
      </c>
      <c r="AU46" s="13">
        <v>1.4E-2</v>
      </c>
      <c r="AW46" s="11" t="s">
        <v>105</v>
      </c>
      <c r="AX46" s="12">
        <v>8855</v>
      </c>
      <c r="AY46" s="13">
        <v>8.9999999999999993E-3</v>
      </c>
      <c r="BA46" s="11" t="s">
        <v>105</v>
      </c>
      <c r="BB46" s="12">
        <v>32354</v>
      </c>
      <c r="BC46" s="13">
        <v>3.2000000000000001E-2</v>
      </c>
      <c r="BE46" s="11" t="s">
        <v>105</v>
      </c>
      <c r="BF46" s="12">
        <v>140879</v>
      </c>
      <c r="BG46" s="13">
        <v>0.14099999999999999</v>
      </c>
      <c r="BI46" s="11" t="s">
        <v>105</v>
      </c>
      <c r="BJ46" s="12">
        <v>87094</v>
      </c>
      <c r="BK46" s="13">
        <v>8.6999999999999994E-2</v>
      </c>
      <c r="BM46" s="11" t="s">
        <v>105</v>
      </c>
      <c r="BN46" s="12">
        <v>29358</v>
      </c>
      <c r="BO46" s="13">
        <v>2.9000000000000001E-2</v>
      </c>
      <c r="BQ46" s="11" t="s">
        <v>105</v>
      </c>
      <c r="BR46" s="12">
        <v>57970</v>
      </c>
      <c r="BS46" s="13">
        <v>5.8000000000000003E-2</v>
      </c>
      <c r="BU46" s="11" t="s">
        <v>105</v>
      </c>
      <c r="BV46" s="12">
        <v>45949</v>
      </c>
      <c r="BW46" s="13">
        <v>4.5999999999999999E-2</v>
      </c>
      <c r="BY46" s="11" t="s">
        <v>105</v>
      </c>
      <c r="BZ46" s="12">
        <v>3492</v>
      </c>
      <c r="CA46" s="13">
        <v>3.0000000000000001E-3</v>
      </c>
      <c r="CC46" s="11" t="s">
        <v>105</v>
      </c>
      <c r="CD46" s="12">
        <v>22699</v>
      </c>
      <c r="CE46" s="13">
        <v>2.3E-2</v>
      </c>
      <c r="CG46" s="11" t="s">
        <v>105</v>
      </c>
      <c r="CH46" s="12">
        <v>21057</v>
      </c>
      <c r="CI46" s="13">
        <v>2.1000000000000001E-2</v>
      </c>
    </row>
    <row r="47" spans="3:248" ht="13.5" thickBot="1">
      <c r="C47">
        <v>42</v>
      </c>
      <c r="D47" s="8">
        <v>56</v>
      </c>
      <c r="E47" s="8" t="s">
        <v>44</v>
      </c>
      <c r="F47" s="3" t="s">
        <v>75</v>
      </c>
      <c r="I47" s="11" t="s">
        <v>108</v>
      </c>
      <c r="J47" s="12">
        <v>11547</v>
      </c>
      <c r="K47" s="13">
        <v>1.2E-2</v>
      </c>
      <c r="M47" s="11" t="s">
        <v>108</v>
      </c>
      <c r="N47" s="12">
        <v>3682</v>
      </c>
      <c r="O47" s="13">
        <v>4.0000000000000001E-3</v>
      </c>
      <c r="Q47" s="11" t="s">
        <v>108</v>
      </c>
      <c r="R47" s="12">
        <v>10786</v>
      </c>
      <c r="S47" s="13">
        <v>1.0999999999999999E-2</v>
      </c>
      <c r="U47" s="11" t="s">
        <v>108</v>
      </c>
      <c r="V47" s="12">
        <v>19855</v>
      </c>
      <c r="W47" s="13">
        <v>0.02</v>
      </c>
      <c r="Y47" s="11" t="s">
        <v>108</v>
      </c>
      <c r="Z47" s="12">
        <v>14668</v>
      </c>
      <c r="AA47" s="13">
        <v>1.4999999999999999E-2</v>
      </c>
      <c r="AC47" s="11" t="s">
        <v>108</v>
      </c>
      <c r="AD47" s="12">
        <v>4542</v>
      </c>
      <c r="AE47" s="13">
        <v>5.0000000000000001E-3</v>
      </c>
      <c r="AG47" s="11" t="s">
        <v>108</v>
      </c>
      <c r="AH47" s="12">
        <v>2626</v>
      </c>
      <c r="AI47" s="13">
        <v>3.0000000000000001E-3</v>
      </c>
      <c r="AK47" s="11" t="s">
        <v>108</v>
      </c>
      <c r="AL47" s="12">
        <v>8755</v>
      </c>
      <c r="AM47" s="13">
        <v>8.9999999999999993E-3</v>
      </c>
      <c r="AO47" s="11" t="s">
        <v>108</v>
      </c>
      <c r="AP47" s="12">
        <v>15364</v>
      </c>
      <c r="AQ47" s="13">
        <v>1.4999999999999999E-2</v>
      </c>
      <c r="AS47" s="11" t="s">
        <v>108</v>
      </c>
      <c r="AT47" s="12">
        <v>34197</v>
      </c>
      <c r="AU47" s="13">
        <v>3.4000000000000002E-2</v>
      </c>
      <c r="AW47" s="11" t="s">
        <v>108</v>
      </c>
      <c r="AX47" s="12">
        <v>1363</v>
      </c>
      <c r="AY47" s="13">
        <v>1E-3</v>
      </c>
      <c r="BA47" s="11" t="s">
        <v>108</v>
      </c>
      <c r="BB47" s="12">
        <v>5992</v>
      </c>
      <c r="BC47" s="13">
        <v>6.0000000000000001E-3</v>
      </c>
      <c r="BE47" s="11" t="s">
        <v>108</v>
      </c>
      <c r="BF47" s="12">
        <v>5980</v>
      </c>
      <c r="BG47" s="13">
        <v>6.0000000000000001E-3</v>
      </c>
      <c r="BI47" s="11" t="s">
        <v>108</v>
      </c>
      <c r="BJ47" s="12">
        <v>10093</v>
      </c>
      <c r="BK47" s="13">
        <v>0.01</v>
      </c>
      <c r="BM47" s="11" t="s">
        <v>108</v>
      </c>
      <c r="BN47" s="12">
        <v>4778</v>
      </c>
      <c r="BO47" s="13">
        <v>5.0000000000000001E-3</v>
      </c>
      <c r="BQ47" s="11" t="s">
        <v>108</v>
      </c>
      <c r="BR47" s="12">
        <v>2519</v>
      </c>
      <c r="BS47" s="13">
        <v>3.0000000000000001E-3</v>
      </c>
      <c r="BU47" s="11" t="s">
        <v>108</v>
      </c>
      <c r="BV47" s="12">
        <v>1242</v>
      </c>
      <c r="BW47" s="13">
        <v>1E-3</v>
      </c>
      <c r="BY47" s="11" t="s">
        <v>108</v>
      </c>
      <c r="BZ47" s="12">
        <v>5256</v>
      </c>
      <c r="CA47" s="13">
        <v>5.0000000000000001E-3</v>
      </c>
      <c r="CC47" s="11" t="s">
        <v>108</v>
      </c>
      <c r="CD47" s="12">
        <v>6145</v>
      </c>
      <c r="CE47" s="13">
        <v>6.0000000000000001E-3</v>
      </c>
      <c r="CG47" s="11" t="s">
        <v>108</v>
      </c>
      <c r="CH47" s="12">
        <v>3482</v>
      </c>
      <c r="CI47" s="13">
        <v>3.0000000000000001E-3</v>
      </c>
    </row>
    <row r="48" spans="3:248" ht="13.5" thickBot="1">
      <c r="C48">
        <v>43</v>
      </c>
      <c r="D48" s="8">
        <v>57</v>
      </c>
      <c r="E48" s="8" t="s">
        <v>44</v>
      </c>
      <c r="F48" s="3" t="s">
        <v>76</v>
      </c>
      <c r="I48" s="11" t="s">
        <v>18</v>
      </c>
      <c r="J48" s="12">
        <v>52113</v>
      </c>
      <c r="K48" s="13">
        <v>5.1999999999999998E-2</v>
      </c>
      <c r="M48" s="11" t="s">
        <v>18</v>
      </c>
      <c r="N48" s="12">
        <v>35077</v>
      </c>
      <c r="O48" s="13">
        <v>3.5000000000000003E-2</v>
      </c>
      <c r="Q48" s="11" t="s">
        <v>18</v>
      </c>
      <c r="R48" s="12">
        <v>34456</v>
      </c>
      <c r="S48" s="13">
        <v>3.4000000000000002E-2</v>
      </c>
      <c r="U48" s="11" t="s">
        <v>18</v>
      </c>
      <c r="V48" s="12">
        <v>49410</v>
      </c>
      <c r="W48" s="13">
        <v>4.9000000000000002E-2</v>
      </c>
      <c r="Y48" s="11" t="s">
        <v>18</v>
      </c>
      <c r="Z48" s="12">
        <v>22240</v>
      </c>
      <c r="AA48" s="13">
        <v>2.1999999999999999E-2</v>
      </c>
      <c r="AC48" s="11" t="s">
        <v>18</v>
      </c>
      <c r="AD48" s="12">
        <v>26955</v>
      </c>
      <c r="AE48" s="13">
        <v>2.7E-2</v>
      </c>
      <c r="AG48" s="11" t="s">
        <v>18</v>
      </c>
      <c r="AH48" s="12">
        <v>20873</v>
      </c>
      <c r="AI48" s="13">
        <v>2.1000000000000001E-2</v>
      </c>
      <c r="AK48" s="11" t="s">
        <v>18</v>
      </c>
      <c r="AL48" s="12">
        <v>37542</v>
      </c>
      <c r="AM48" s="13">
        <v>3.7999999999999999E-2</v>
      </c>
      <c r="AO48" s="11" t="s">
        <v>18</v>
      </c>
      <c r="AP48" s="12">
        <v>54594</v>
      </c>
      <c r="AQ48" s="13">
        <v>5.5E-2</v>
      </c>
      <c r="AS48" s="11" t="s">
        <v>18</v>
      </c>
      <c r="AT48" s="12">
        <v>66930</v>
      </c>
      <c r="AU48" s="13">
        <v>6.7000000000000004E-2</v>
      </c>
      <c r="AW48" s="11" t="s">
        <v>18</v>
      </c>
      <c r="AX48" s="12">
        <v>36722</v>
      </c>
      <c r="AY48" s="13">
        <v>3.6999999999999998E-2</v>
      </c>
      <c r="BA48" s="11" t="s">
        <v>18</v>
      </c>
      <c r="BB48" s="12">
        <v>33166</v>
      </c>
      <c r="BC48" s="13">
        <v>3.3000000000000002E-2</v>
      </c>
      <c r="BE48" s="11" t="s">
        <v>18</v>
      </c>
      <c r="BF48" s="12">
        <v>99527</v>
      </c>
      <c r="BG48" s="13">
        <v>0.1</v>
      </c>
      <c r="BI48" s="11" t="s">
        <v>18</v>
      </c>
      <c r="BJ48" s="12">
        <v>39588</v>
      </c>
      <c r="BK48" s="13">
        <v>0.04</v>
      </c>
      <c r="BM48" s="11" t="s">
        <v>18</v>
      </c>
      <c r="BN48" s="12">
        <v>314998</v>
      </c>
      <c r="BO48" s="13">
        <v>0.315</v>
      </c>
      <c r="BQ48" s="11" t="s">
        <v>18</v>
      </c>
      <c r="BR48" s="12">
        <v>172985</v>
      </c>
      <c r="BS48" s="13">
        <v>0.17299999999999999</v>
      </c>
      <c r="BU48" s="11" t="s">
        <v>18</v>
      </c>
      <c r="BV48" s="12">
        <v>166318</v>
      </c>
      <c r="BW48" s="13">
        <v>0.16600000000000001</v>
      </c>
      <c r="BY48" s="11" t="s">
        <v>18</v>
      </c>
      <c r="BZ48" s="12">
        <v>119513</v>
      </c>
      <c r="CA48" s="13">
        <v>0.12</v>
      </c>
      <c r="CC48" s="11" t="s">
        <v>18</v>
      </c>
      <c r="CD48" s="12">
        <v>24080</v>
      </c>
      <c r="CE48" s="13">
        <v>2.4E-2</v>
      </c>
      <c r="CG48" s="11" t="s">
        <v>18</v>
      </c>
      <c r="CH48" s="12">
        <v>24590</v>
      </c>
      <c r="CI48" s="13">
        <v>2.5000000000000001E-2</v>
      </c>
    </row>
    <row r="49" spans="3:87" ht="13.5" thickBot="1">
      <c r="C49">
        <v>44</v>
      </c>
      <c r="D49" s="8">
        <v>58</v>
      </c>
      <c r="E49" s="8" t="s">
        <v>44</v>
      </c>
      <c r="F49" s="3" t="s">
        <v>77</v>
      </c>
      <c r="I49" s="11" t="s">
        <v>24</v>
      </c>
      <c r="J49" s="12">
        <v>30313</v>
      </c>
      <c r="K49" s="13">
        <v>0.03</v>
      </c>
      <c r="M49" s="11" t="s">
        <v>24</v>
      </c>
      <c r="N49" s="12">
        <v>28729</v>
      </c>
      <c r="O49" s="13">
        <v>2.9000000000000001E-2</v>
      </c>
      <c r="Q49" s="11" t="s">
        <v>24</v>
      </c>
      <c r="R49" s="12">
        <v>29766</v>
      </c>
      <c r="S49" s="13">
        <v>0.03</v>
      </c>
      <c r="U49" s="11" t="s">
        <v>24</v>
      </c>
      <c r="V49" s="12">
        <v>18289</v>
      </c>
      <c r="W49" s="13">
        <v>1.7999999999999999E-2</v>
      </c>
      <c r="Y49" s="11" t="s">
        <v>24</v>
      </c>
      <c r="Z49" s="12">
        <v>15588</v>
      </c>
      <c r="AA49" s="13">
        <v>1.6E-2</v>
      </c>
      <c r="AC49" s="11" t="s">
        <v>24</v>
      </c>
      <c r="AD49" s="12">
        <v>18993</v>
      </c>
      <c r="AE49" s="13">
        <v>1.9E-2</v>
      </c>
      <c r="AG49" s="11" t="s">
        <v>24</v>
      </c>
      <c r="AH49" s="12">
        <v>35867</v>
      </c>
      <c r="AI49" s="13">
        <v>3.5999999999999997E-2</v>
      </c>
      <c r="AK49" s="11" t="s">
        <v>24</v>
      </c>
      <c r="AL49" s="12">
        <v>27304</v>
      </c>
      <c r="AM49" s="13">
        <v>2.7E-2</v>
      </c>
      <c r="AO49" s="11" t="s">
        <v>24</v>
      </c>
      <c r="AP49" s="12">
        <v>27401</v>
      </c>
      <c r="AQ49" s="13">
        <v>2.7E-2</v>
      </c>
      <c r="AS49" s="11" t="s">
        <v>24</v>
      </c>
      <c r="AT49" s="12">
        <v>23804</v>
      </c>
      <c r="AU49" s="13">
        <v>2.4E-2</v>
      </c>
      <c r="AW49" s="11" t="s">
        <v>24</v>
      </c>
      <c r="AX49" s="12">
        <v>10382</v>
      </c>
      <c r="AY49" s="13">
        <v>0.01</v>
      </c>
      <c r="BA49" s="11" t="s">
        <v>24</v>
      </c>
      <c r="BB49" s="12">
        <v>38780</v>
      </c>
      <c r="BC49" s="13">
        <v>3.9E-2</v>
      </c>
      <c r="BE49" s="11" t="s">
        <v>24</v>
      </c>
      <c r="BF49" s="12">
        <v>65123</v>
      </c>
      <c r="BG49" s="13">
        <v>6.5000000000000002E-2</v>
      </c>
      <c r="BI49" s="11" t="s">
        <v>24</v>
      </c>
      <c r="BJ49" s="12">
        <v>38916</v>
      </c>
      <c r="BK49" s="13">
        <v>3.9E-2</v>
      </c>
      <c r="BM49" s="11" t="s">
        <v>24</v>
      </c>
      <c r="BN49" s="12">
        <v>11047</v>
      </c>
      <c r="BO49" s="13">
        <v>1.0999999999999999E-2</v>
      </c>
      <c r="BQ49" s="11" t="s">
        <v>24</v>
      </c>
      <c r="BR49" s="12">
        <v>84539</v>
      </c>
      <c r="BS49" s="13">
        <v>8.5000000000000006E-2</v>
      </c>
      <c r="BU49" s="11" t="s">
        <v>24</v>
      </c>
      <c r="BV49" s="12">
        <v>99676</v>
      </c>
      <c r="BW49" s="13">
        <v>0.1</v>
      </c>
      <c r="BY49" s="11" t="s">
        <v>24</v>
      </c>
      <c r="BZ49" s="12">
        <v>28767</v>
      </c>
      <c r="CA49" s="13">
        <v>2.9000000000000001E-2</v>
      </c>
      <c r="CC49" s="11" t="s">
        <v>24</v>
      </c>
      <c r="CD49" s="12">
        <v>12948</v>
      </c>
      <c r="CE49" s="13">
        <v>1.2999999999999999E-2</v>
      </c>
      <c r="CG49" s="11" t="s">
        <v>24</v>
      </c>
      <c r="CH49" s="12">
        <v>11552</v>
      </c>
      <c r="CI49" s="13">
        <v>1.2E-2</v>
      </c>
    </row>
    <row r="50" spans="3:87" ht="13.5" thickBot="1">
      <c r="C50">
        <v>45</v>
      </c>
      <c r="D50" s="8">
        <v>59</v>
      </c>
      <c r="E50" s="8" t="s">
        <v>44</v>
      </c>
      <c r="F50" s="3" t="s">
        <v>98</v>
      </c>
      <c r="I50" s="11" t="s">
        <v>19</v>
      </c>
      <c r="J50" s="12">
        <v>1232</v>
      </c>
      <c r="K50" s="13">
        <v>1E-3</v>
      </c>
      <c r="M50" s="11" t="s">
        <v>19</v>
      </c>
      <c r="N50" s="12">
        <v>5075</v>
      </c>
      <c r="O50" s="13">
        <v>5.0000000000000001E-3</v>
      </c>
      <c r="Q50" s="11" t="s">
        <v>19</v>
      </c>
      <c r="R50" s="12">
        <v>489</v>
      </c>
      <c r="S50" s="13">
        <v>0</v>
      </c>
      <c r="U50" s="11" t="s">
        <v>19</v>
      </c>
      <c r="V50" s="12">
        <v>4939</v>
      </c>
      <c r="W50" s="13">
        <v>5.0000000000000001E-3</v>
      </c>
      <c r="Y50" s="11" t="s">
        <v>19</v>
      </c>
      <c r="Z50" s="12">
        <v>3341</v>
      </c>
      <c r="AA50" s="13">
        <v>3.0000000000000001E-3</v>
      </c>
      <c r="AC50" s="11" t="s">
        <v>19</v>
      </c>
      <c r="AD50" s="12">
        <v>935</v>
      </c>
      <c r="AE50" s="13">
        <v>1E-3</v>
      </c>
      <c r="AG50" s="11" t="s">
        <v>19</v>
      </c>
      <c r="AH50" s="12">
        <v>4104</v>
      </c>
      <c r="AI50" s="13">
        <v>4.0000000000000001E-3</v>
      </c>
      <c r="AK50" s="11" t="s">
        <v>19</v>
      </c>
      <c r="AL50" s="12">
        <v>2302</v>
      </c>
      <c r="AM50" s="13">
        <v>2E-3</v>
      </c>
      <c r="AO50" s="11" t="s">
        <v>19</v>
      </c>
      <c r="AP50" s="12">
        <v>2545</v>
      </c>
      <c r="AQ50" s="13">
        <v>3.0000000000000001E-3</v>
      </c>
      <c r="AS50" s="11" t="s">
        <v>19</v>
      </c>
      <c r="AT50" s="12">
        <v>1242</v>
      </c>
      <c r="AU50" s="13">
        <v>1E-3</v>
      </c>
      <c r="AW50" s="11" t="s">
        <v>19</v>
      </c>
      <c r="AX50" s="12">
        <v>1352</v>
      </c>
      <c r="AY50" s="13">
        <v>1E-3</v>
      </c>
      <c r="BA50" s="11" t="s">
        <v>19</v>
      </c>
      <c r="BB50" s="12">
        <v>898</v>
      </c>
      <c r="BC50" s="13">
        <v>1E-3</v>
      </c>
      <c r="BE50" s="11" t="s">
        <v>19</v>
      </c>
      <c r="BF50" s="12">
        <v>8724</v>
      </c>
      <c r="BG50" s="13">
        <v>8.9999999999999993E-3</v>
      </c>
      <c r="BI50" s="11" t="s">
        <v>19</v>
      </c>
      <c r="BJ50" s="12">
        <v>5141</v>
      </c>
      <c r="BK50" s="13">
        <v>5.0000000000000001E-3</v>
      </c>
      <c r="BM50" s="11" t="s">
        <v>19</v>
      </c>
      <c r="BN50" s="12">
        <v>2</v>
      </c>
      <c r="BO50" s="13">
        <v>0</v>
      </c>
      <c r="BQ50" s="11" t="s">
        <v>19</v>
      </c>
      <c r="BR50" s="12">
        <v>922</v>
      </c>
      <c r="BS50" s="13">
        <v>1E-3</v>
      </c>
      <c r="BU50" s="11" t="s">
        <v>19</v>
      </c>
      <c r="BV50" s="12">
        <v>999</v>
      </c>
      <c r="BW50" s="13">
        <v>1E-3</v>
      </c>
      <c r="BY50" s="11" t="s">
        <v>19</v>
      </c>
      <c r="BZ50" s="12">
        <v>42</v>
      </c>
      <c r="CA50" s="13">
        <v>0</v>
      </c>
      <c r="CC50" s="11" t="s">
        <v>19</v>
      </c>
      <c r="CD50" s="12">
        <v>899</v>
      </c>
      <c r="CE50" s="13">
        <v>1E-3</v>
      </c>
      <c r="CG50" s="11" t="s">
        <v>19</v>
      </c>
      <c r="CH50" s="12">
        <v>1065</v>
      </c>
      <c r="CI50" s="13">
        <v>1E-3</v>
      </c>
    </row>
    <row r="51" spans="3:87" ht="13.5" thickBot="1">
      <c r="C51">
        <v>46</v>
      </c>
      <c r="D51" s="8">
        <v>60</v>
      </c>
      <c r="E51" s="8" t="s">
        <v>44</v>
      </c>
      <c r="F51" s="3" t="s">
        <v>99</v>
      </c>
      <c r="I51" s="11" t="s">
        <v>61</v>
      </c>
      <c r="J51" s="12">
        <v>19797</v>
      </c>
      <c r="K51" s="13">
        <v>0.02</v>
      </c>
      <c r="M51" s="11" t="s">
        <v>61</v>
      </c>
      <c r="N51" s="12">
        <v>11208</v>
      </c>
      <c r="O51" s="13">
        <v>1.0999999999999999E-2</v>
      </c>
      <c r="Q51" s="11" t="s">
        <v>61</v>
      </c>
      <c r="R51" s="12">
        <v>5559</v>
      </c>
      <c r="S51" s="13">
        <v>6.0000000000000001E-3</v>
      </c>
      <c r="U51" s="11" t="s">
        <v>61</v>
      </c>
      <c r="V51" s="12">
        <v>4043</v>
      </c>
      <c r="W51" s="13">
        <v>4.0000000000000001E-3</v>
      </c>
      <c r="Y51" s="11" t="s">
        <v>61</v>
      </c>
      <c r="Z51" s="12">
        <v>3762</v>
      </c>
      <c r="AA51" s="13">
        <v>4.0000000000000001E-3</v>
      </c>
      <c r="AC51" s="11" t="s">
        <v>61</v>
      </c>
      <c r="AD51" s="12">
        <v>12207</v>
      </c>
      <c r="AE51" s="13">
        <v>1.2E-2</v>
      </c>
      <c r="AG51" s="11" t="s">
        <v>61</v>
      </c>
      <c r="AH51" s="12">
        <v>10598</v>
      </c>
      <c r="AI51" s="13">
        <v>1.0999999999999999E-2</v>
      </c>
      <c r="AK51" s="11" t="s">
        <v>61</v>
      </c>
      <c r="AL51" s="12">
        <v>10706</v>
      </c>
      <c r="AM51" s="13">
        <v>1.0999999999999999E-2</v>
      </c>
      <c r="AO51" s="11" t="s">
        <v>61</v>
      </c>
      <c r="AP51" s="12">
        <v>8785</v>
      </c>
      <c r="AQ51" s="13">
        <v>8.9999999999999993E-3</v>
      </c>
      <c r="AS51" s="11" t="s">
        <v>61</v>
      </c>
      <c r="AT51" s="12">
        <v>5775</v>
      </c>
      <c r="AU51" s="13">
        <v>6.0000000000000001E-3</v>
      </c>
      <c r="AW51" s="11" t="s">
        <v>61</v>
      </c>
      <c r="AX51" s="12">
        <v>29341</v>
      </c>
      <c r="AY51" s="13">
        <v>2.9000000000000001E-2</v>
      </c>
      <c r="BA51" s="11" t="s">
        <v>61</v>
      </c>
      <c r="BB51" s="12">
        <v>14561</v>
      </c>
      <c r="BC51" s="13">
        <v>1.4999999999999999E-2</v>
      </c>
      <c r="BE51" s="11" t="s">
        <v>61</v>
      </c>
      <c r="BF51" s="12">
        <v>13229</v>
      </c>
      <c r="BG51" s="13">
        <v>1.2999999999999999E-2</v>
      </c>
      <c r="BI51" s="11" t="s">
        <v>61</v>
      </c>
      <c r="BJ51" s="12">
        <v>11821</v>
      </c>
      <c r="BK51" s="13">
        <v>1.2E-2</v>
      </c>
      <c r="BM51" s="11" t="s">
        <v>61</v>
      </c>
      <c r="BN51" s="12">
        <v>1290</v>
      </c>
      <c r="BO51" s="13">
        <v>1E-3</v>
      </c>
      <c r="BQ51" s="11" t="s">
        <v>61</v>
      </c>
      <c r="BR51" s="12">
        <v>1384</v>
      </c>
      <c r="BS51" s="13">
        <v>1E-3</v>
      </c>
      <c r="BU51" s="11" t="s">
        <v>61</v>
      </c>
      <c r="BV51" s="12">
        <v>1455</v>
      </c>
      <c r="BW51" s="13">
        <v>1E-3</v>
      </c>
      <c r="BY51" s="11" t="s">
        <v>61</v>
      </c>
      <c r="BZ51" s="12">
        <v>568</v>
      </c>
      <c r="CA51" s="13">
        <v>1E-3</v>
      </c>
      <c r="CC51" s="11" t="s">
        <v>61</v>
      </c>
      <c r="CD51" s="12">
        <v>3105</v>
      </c>
      <c r="CE51" s="13">
        <v>3.0000000000000001E-3</v>
      </c>
      <c r="CG51" s="11" t="s">
        <v>61</v>
      </c>
      <c r="CH51" s="12">
        <v>3502</v>
      </c>
      <c r="CI51" s="13">
        <v>4.0000000000000001E-3</v>
      </c>
    </row>
    <row r="52" spans="3:87" ht="13.5" thickBot="1">
      <c r="C52">
        <v>47</v>
      </c>
      <c r="D52" s="8">
        <v>61</v>
      </c>
      <c r="E52" s="8" t="s">
        <v>44</v>
      </c>
      <c r="F52" s="3" t="s">
        <v>100</v>
      </c>
      <c r="I52" s="11" t="s">
        <v>17</v>
      </c>
      <c r="J52" s="12">
        <v>4202</v>
      </c>
      <c r="K52" s="13">
        <v>4.0000000000000001E-3</v>
      </c>
      <c r="M52" s="11" t="s">
        <v>17</v>
      </c>
      <c r="N52" s="12">
        <v>13200</v>
      </c>
      <c r="O52" s="13">
        <v>1.2999999999999999E-2</v>
      </c>
      <c r="Q52" s="11" t="s">
        <v>17</v>
      </c>
      <c r="R52" s="12">
        <v>3439</v>
      </c>
      <c r="S52" s="13">
        <v>3.0000000000000001E-3</v>
      </c>
      <c r="U52" s="11" t="s">
        <v>17</v>
      </c>
      <c r="V52" s="12">
        <v>11391</v>
      </c>
      <c r="W52" s="13">
        <v>1.0999999999999999E-2</v>
      </c>
      <c r="Y52" s="11" t="s">
        <v>17</v>
      </c>
      <c r="Z52" s="12">
        <v>13396</v>
      </c>
      <c r="AA52" s="13">
        <v>1.2999999999999999E-2</v>
      </c>
      <c r="AC52" s="11" t="s">
        <v>17</v>
      </c>
      <c r="AD52" s="12">
        <v>3891</v>
      </c>
      <c r="AE52" s="13">
        <v>4.0000000000000001E-3</v>
      </c>
      <c r="AG52" s="11" t="s">
        <v>17</v>
      </c>
      <c r="AH52" s="12">
        <v>10400</v>
      </c>
      <c r="AI52" s="13">
        <v>0.01</v>
      </c>
      <c r="AK52" s="11" t="s">
        <v>17</v>
      </c>
      <c r="AL52" s="12">
        <v>9988</v>
      </c>
      <c r="AM52" s="13">
        <v>0.01</v>
      </c>
      <c r="AO52" s="11" t="s">
        <v>17</v>
      </c>
      <c r="AP52" s="12">
        <v>5596</v>
      </c>
      <c r="AQ52" s="13">
        <v>6.0000000000000001E-3</v>
      </c>
      <c r="AS52" s="11" t="s">
        <v>17</v>
      </c>
      <c r="AT52" s="12">
        <v>5919</v>
      </c>
      <c r="AU52" s="13">
        <v>6.0000000000000001E-3</v>
      </c>
      <c r="AW52" s="11" t="s">
        <v>17</v>
      </c>
      <c r="AX52" s="12">
        <v>5110</v>
      </c>
      <c r="AY52" s="13">
        <v>5.0000000000000001E-3</v>
      </c>
      <c r="BA52" s="11" t="s">
        <v>17</v>
      </c>
      <c r="BB52" s="12">
        <v>4497</v>
      </c>
      <c r="BC52" s="13">
        <v>4.0000000000000001E-3</v>
      </c>
      <c r="BE52" s="11" t="s">
        <v>17</v>
      </c>
      <c r="BF52" s="12">
        <v>17336</v>
      </c>
      <c r="BG52" s="13">
        <v>1.7000000000000001E-2</v>
      </c>
      <c r="BI52" s="11" t="s">
        <v>17</v>
      </c>
      <c r="BJ52" s="12">
        <v>9454</v>
      </c>
      <c r="BK52" s="13">
        <v>8.9999999999999993E-3</v>
      </c>
      <c r="BM52" s="11" t="s">
        <v>17</v>
      </c>
      <c r="BN52" s="12">
        <v>13946</v>
      </c>
      <c r="BO52" s="13">
        <v>1.4E-2</v>
      </c>
      <c r="BQ52" s="11" t="s">
        <v>17</v>
      </c>
      <c r="BR52" s="12">
        <v>43828</v>
      </c>
      <c r="BS52" s="13">
        <v>4.3999999999999997E-2</v>
      </c>
      <c r="BU52" s="11" t="s">
        <v>17</v>
      </c>
      <c r="BV52" s="12">
        <v>42313</v>
      </c>
      <c r="BW52" s="13">
        <v>4.2000000000000003E-2</v>
      </c>
      <c r="BY52" s="11" t="s">
        <v>17</v>
      </c>
      <c r="BZ52" s="12">
        <v>48058</v>
      </c>
      <c r="CA52" s="13">
        <v>4.8000000000000001E-2</v>
      </c>
      <c r="CC52" s="11" t="s">
        <v>17</v>
      </c>
      <c r="CD52" s="12">
        <v>5278</v>
      </c>
      <c r="CE52" s="13">
        <v>5.0000000000000001E-3</v>
      </c>
      <c r="CG52" s="11" t="s">
        <v>17</v>
      </c>
      <c r="CH52" s="12">
        <v>4666</v>
      </c>
      <c r="CI52" s="13">
        <v>5.0000000000000001E-3</v>
      </c>
    </row>
    <row r="53" spans="3:87" ht="13.5" thickBot="1">
      <c r="C53">
        <v>48</v>
      </c>
      <c r="D53" s="8">
        <v>62</v>
      </c>
      <c r="E53" s="8" t="s">
        <v>44</v>
      </c>
      <c r="F53" s="3" t="s">
        <v>106</v>
      </c>
      <c r="I53" s="11" t="s">
        <v>97</v>
      </c>
      <c r="J53" s="12">
        <v>2742</v>
      </c>
      <c r="K53" s="13">
        <v>3.0000000000000001E-3</v>
      </c>
      <c r="M53" s="11" t="s">
        <v>97</v>
      </c>
      <c r="N53" s="12">
        <v>5120</v>
      </c>
      <c r="O53" s="13">
        <v>5.0000000000000001E-3</v>
      </c>
      <c r="Q53" s="11" t="s">
        <v>97</v>
      </c>
      <c r="R53" s="12">
        <v>2827</v>
      </c>
      <c r="S53" s="13">
        <v>3.0000000000000001E-3</v>
      </c>
      <c r="U53" s="11" t="s">
        <v>97</v>
      </c>
      <c r="V53" s="12">
        <v>7373</v>
      </c>
      <c r="W53" s="13">
        <v>7.0000000000000001E-3</v>
      </c>
      <c r="Y53" s="11" t="s">
        <v>97</v>
      </c>
      <c r="Z53" s="12">
        <v>6858</v>
      </c>
      <c r="AA53" s="13">
        <v>7.0000000000000001E-3</v>
      </c>
      <c r="AC53" s="11" t="s">
        <v>97</v>
      </c>
      <c r="AD53" s="12">
        <v>2904</v>
      </c>
      <c r="AE53" s="13">
        <v>3.0000000000000001E-3</v>
      </c>
      <c r="AG53" s="11" t="s">
        <v>97</v>
      </c>
      <c r="AH53" s="12">
        <v>3513</v>
      </c>
      <c r="AI53" s="13">
        <v>4.0000000000000001E-3</v>
      </c>
      <c r="AK53" s="11" t="s">
        <v>97</v>
      </c>
      <c r="AL53" s="12">
        <v>9530</v>
      </c>
      <c r="AM53" s="13">
        <v>0.01</v>
      </c>
      <c r="AO53" s="11" t="s">
        <v>97</v>
      </c>
      <c r="AP53" s="12">
        <v>9405</v>
      </c>
      <c r="AQ53" s="13">
        <v>8.9999999999999993E-3</v>
      </c>
      <c r="AS53" s="11" t="s">
        <v>97</v>
      </c>
      <c r="AT53" s="12">
        <v>7977</v>
      </c>
      <c r="AU53" s="13">
        <v>8.0000000000000002E-3</v>
      </c>
      <c r="AW53" s="11" t="s">
        <v>97</v>
      </c>
      <c r="AX53" s="12">
        <v>5173</v>
      </c>
      <c r="AY53" s="13">
        <v>5.0000000000000001E-3</v>
      </c>
      <c r="BA53" s="11" t="s">
        <v>97</v>
      </c>
      <c r="BB53" s="12">
        <v>5150</v>
      </c>
      <c r="BC53" s="13">
        <v>5.0000000000000001E-3</v>
      </c>
      <c r="BE53" s="11" t="s">
        <v>97</v>
      </c>
      <c r="BF53" s="12">
        <v>24029</v>
      </c>
      <c r="BG53" s="13">
        <v>2.4E-2</v>
      </c>
      <c r="BI53" s="11" t="s">
        <v>97</v>
      </c>
      <c r="BJ53" s="12">
        <v>14258</v>
      </c>
      <c r="BK53" s="13">
        <v>1.4E-2</v>
      </c>
      <c r="BM53" s="11" t="s">
        <v>97</v>
      </c>
      <c r="BN53" s="12">
        <v>2745</v>
      </c>
      <c r="BO53" s="13">
        <v>3.0000000000000001E-3</v>
      </c>
      <c r="BQ53" s="11" t="s">
        <v>97</v>
      </c>
      <c r="BR53" s="12">
        <v>17020</v>
      </c>
      <c r="BS53" s="13">
        <v>1.7000000000000001E-2</v>
      </c>
      <c r="BU53" s="11" t="s">
        <v>97</v>
      </c>
      <c r="BV53" s="12">
        <v>25077</v>
      </c>
      <c r="BW53" s="13">
        <v>2.5000000000000001E-2</v>
      </c>
      <c r="BY53" s="11" t="s">
        <v>97</v>
      </c>
      <c r="BZ53" s="12">
        <v>14631</v>
      </c>
      <c r="CA53" s="13">
        <v>1.4999999999999999E-2</v>
      </c>
      <c r="CC53" s="11" t="s">
        <v>97</v>
      </c>
      <c r="CD53" s="12">
        <v>5490</v>
      </c>
      <c r="CE53" s="13">
        <v>5.0000000000000001E-3</v>
      </c>
      <c r="CG53" s="11" t="s">
        <v>97</v>
      </c>
      <c r="CH53" s="12">
        <v>4473</v>
      </c>
      <c r="CI53" s="13">
        <v>4.0000000000000001E-3</v>
      </c>
    </row>
    <row r="54" spans="3:87" ht="13.5" thickBot="1">
      <c r="C54">
        <v>49</v>
      </c>
      <c r="D54" s="8">
        <v>63</v>
      </c>
      <c r="E54" s="8" t="s">
        <v>44</v>
      </c>
      <c r="F54" s="3" t="s">
        <v>107</v>
      </c>
      <c r="I54" s="11" t="s">
        <v>62</v>
      </c>
      <c r="J54" s="12">
        <v>6358</v>
      </c>
      <c r="K54" s="13">
        <v>6.0000000000000001E-3</v>
      </c>
      <c r="M54" s="11" t="s">
        <v>62</v>
      </c>
      <c r="N54" s="12">
        <v>11578</v>
      </c>
      <c r="O54" s="13">
        <v>1.2E-2</v>
      </c>
      <c r="Q54" s="11" t="s">
        <v>62</v>
      </c>
      <c r="R54" s="12">
        <v>5335</v>
      </c>
      <c r="S54" s="13">
        <v>5.0000000000000001E-3</v>
      </c>
      <c r="U54" s="11" t="s">
        <v>62</v>
      </c>
      <c r="V54" s="12">
        <v>6962</v>
      </c>
      <c r="W54" s="13">
        <v>7.0000000000000001E-3</v>
      </c>
      <c r="Y54" s="11" t="s">
        <v>62</v>
      </c>
      <c r="Z54" s="12">
        <v>18226</v>
      </c>
      <c r="AA54" s="13">
        <v>1.7999999999999999E-2</v>
      </c>
      <c r="AC54" s="11" t="s">
        <v>62</v>
      </c>
      <c r="AD54" s="12">
        <v>13524</v>
      </c>
      <c r="AE54" s="13">
        <v>1.4E-2</v>
      </c>
      <c r="AG54" s="11" t="s">
        <v>62</v>
      </c>
      <c r="AH54" s="12">
        <v>2745</v>
      </c>
      <c r="AI54" s="13">
        <v>3.0000000000000001E-3</v>
      </c>
      <c r="AK54" s="11" t="s">
        <v>62</v>
      </c>
      <c r="AL54" s="12">
        <v>8381</v>
      </c>
      <c r="AM54" s="13">
        <v>8.0000000000000002E-3</v>
      </c>
      <c r="AO54" s="11" t="s">
        <v>62</v>
      </c>
      <c r="AP54" s="12">
        <v>8368</v>
      </c>
      <c r="AQ54" s="13">
        <v>8.0000000000000002E-3</v>
      </c>
      <c r="AS54" s="11" t="s">
        <v>62</v>
      </c>
      <c r="AT54" s="12">
        <v>8850</v>
      </c>
      <c r="AU54" s="13">
        <v>8.9999999999999993E-3</v>
      </c>
      <c r="AW54" s="11" t="s">
        <v>62</v>
      </c>
      <c r="AX54" s="12">
        <v>14988</v>
      </c>
      <c r="AY54" s="13">
        <v>1.4999999999999999E-2</v>
      </c>
      <c r="BA54" s="11" t="s">
        <v>62</v>
      </c>
      <c r="BB54" s="12">
        <v>6444</v>
      </c>
      <c r="BC54" s="13">
        <v>6.0000000000000001E-3</v>
      </c>
      <c r="BE54" s="11" t="s">
        <v>62</v>
      </c>
      <c r="BF54" s="12">
        <v>15683</v>
      </c>
      <c r="BG54" s="13">
        <v>1.6E-2</v>
      </c>
      <c r="BI54" s="11" t="s">
        <v>62</v>
      </c>
      <c r="BJ54" s="12">
        <v>7660</v>
      </c>
      <c r="BK54" s="13">
        <v>8.0000000000000002E-3</v>
      </c>
      <c r="BM54" s="11" t="s">
        <v>62</v>
      </c>
      <c r="BN54" s="12">
        <v>4318</v>
      </c>
      <c r="BO54" s="13">
        <v>4.0000000000000001E-3</v>
      </c>
      <c r="BQ54" s="11" t="s">
        <v>62</v>
      </c>
      <c r="BR54" s="12">
        <v>4881</v>
      </c>
      <c r="BS54" s="13">
        <v>5.0000000000000001E-3</v>
      </c>
      <c r="BU54" s="11" t="s">
        <v>62</v>
      </c>
      <c r="BV54" s="12">
        <v>4220</v>
      </c>
      <c r="BW54" s="13">
        <v>4.0000000000000001E-3</v>
      </c>
      <c r="BY54" s="11" t="s">
        <v>62</v>
      </c>
      <c r="BZ54" s="12">
        <v>2679</v>
      </c>
      <c r="CA54" s="13">
        <v>3.0000000000000001E-3</v>
      </c>
      <c r="CC54" s="11" t="s">
        <v>62</v>
      </c>
      <c r="CD54" s="12">
        <v>2745</v>
      </c>
      <c r="CE54" s="13">
        <v>3.0000000000000001E-3</v>
      </c>
      <c r="CG54" s="11" t="s">
        <v>62</v>
      </c>
      <c r="CH54" s="12">
        <v>2790</v>
      </c>
      <c r="CI54" s="13">
        <v>3.0000000000000001E-3</v>
      </c>
    </row>
    <row r="55" spans="3:87" ht="13.5" thickBot="1">
      <c r="C55">
        <v>50</v>
      </c>
      <c r="D55" s="8">
        <v>64</v>
      </c>
      <c r="E55" s="8" t="s">
        <v>44</v>
      </c>
      <c r="F55" s="3" t="s">
        <v>73</v>
      </c>
      <c r="I55" s="11" t="s">
        <v>63</v>
      </c>
      <c r="J55" s="12">
        <v>7181</v>
      </c>
      <c r="K55" s="13">
        <v>7.0000000000000001E-3</v>
      </c>
      <c r="M55" s="11" t="s">
        <v>63</v>
      </c>
      <c r="N55" s="12">
        <v>4725</v>
      </c>
      <c r="O55" s="13">
        <v>5.0000000000000001E-3</v>
      </c>
      <c r="Q55" s="11" t="s">
        <v>63</v>
      </c>
      <c r="R55" s="12">
        <v>5289</v>
      </c>
      <c r="S55" s="13">
        <v>5.0000000000000001E-3</v>
      </c>
      <c r="U55" s="11" t="s">
        <v>63</v>
      </c>
      <c r="V55" s="12">
        <v>10977</v>
      </c>
      <c r="W55" s="13">
        <v>1.0999999999999999E-2</v>
      </c>
      <c r="Y55" s="11" t="s">
        <v>63</v>
      </c>
      <c r="Z55" s="12">
        <v>5531</v>
      </c>
      <c r="AA55" s="13">
        <v>6.0000000000000001E-3</v>
      </c>
      <c r="AC55" s="11" t="s">
        <v>63</v>
      </c>
      <c r="AD55" s="12">
        <v>9165</v>
      </c>
      <c r="AE55" s="13">
        <v>8.9999999999999993E-3</v>
      </c>
      <c r="AG55" s="11" t="s">
        <v>63</v>
      </c>
      <c r="AH55" s="12">
        <v>6402</v>
      </c>
      <c r="AI55" s="13">
        <v>6.0000000000000001E-3</v>
      </c>
      <c r="AK55" s="11" t="s">
        <v>63</v>
      </c>
      <c r="AL55" s="12">
        <v>5629</v>
      </c>
      <c r="AM55" s="13">
        <v>6.0000000000000001E-3</v>
      </c>
      <c r="AO55" s="11" t="s">
        <v>63</v>
      </c>
      <c r="AP55" s="12">
        <v>5546</v>
      </c>
      <c r="AQ55" s="13">
        <v>6.0000000000000001E-3</v>
      </c>
      <c r="AS55" s="11" t="s">
        <v>63</v>
      </c>
      <c r="AT55" s="12">
        <v>10582</v>
      </c>
      <c r="AU55" s="13">
        <v>1.0999999999999999E-2</v>
      </c>
      <c r="AW55" s="11" t="s">
        <v>63</v>
      </c>
      <c r="AX55" s="12">
        <v>13204</v>
      </c>
      <c r="AY55" s="13">
        <v>1.2999999999999999E-2</v>
      </c>
      <c r="BA55" s="11" t="s">
        <v>63</v>
      </c>
      <c r="BB55" s="12">
        <v>4953</v>
      </c>
      <c r="BC55" s="13">
        <v>5.0000000000000001E-3</v>
      </c>
      <c r="BE55" s="11" t="s">
        <v>63</v>
      </c>
      <c r="BF55" s="12">
        <v>2124</v>
      </c>
      <c r="BG55" s="13">
        <v>2E-3</v>
      </c>
      <c r="BI55" s="11" t="s">
        <v>63</v>
      </c>
      <c r="BJ55" s="12">
        <v>5207</v>
      </c>
      <c r="BK55" s="13">
        <v>5.0000000000000001E-3</v>
      </c>
      <c r="BM55" s="11" t="s">
        <v>63</v>
      </c>
      <c r="BN55" s="12">
        <v>2218</v>
      </c>
      <c r="BO55" s="13">
        <v>2E-3</v>
      </c>
      <c r="BQ55" s="11" t="s">
        <v>63</v>
      </c>
      <c r="BR55" s="12">
        <v>7420</v>
      </c>
      <c r="BS55" s="13">
        <v>7.0000000000000001E-3</v>
      </c>
      <c r="BU55" s="11" t="s">
        <v>63</v>
      </c>
      <c r="BV55" s="12">
        <v>25016</v>
      </c>
      <c r="BW55" s="13">
        <v>2.5000000000000001E-2</v>
      </c>
      <c r="BY55" s="11" t="s">
        <v>63</v>
      </c>
      <c r="BZ55" s="12">
        <v>3916</v>
      </c>
      <c r="CA55" s="13">
        <v>4.0000000000000001E-3</v>
      </c>
      <c r="CC55" s="11" t="s">
        <v>63</v>
      </c>
      <c r="CD55" s="12">
        <v>3389</v>
      </c>
      <c r="CE55" s="13">
        <v>3.0000000000000001E-3</v>
      </c>
      <c r="CG55" s="11" t="s">
        <v>63</v>
      </c>
      <c r="CH55" s="12">
        <v>3273</v>
      </c>
      <c r="CI55" s="13">
        <v>3.0000000000000001E-3</v>
      </c>
    </row>
    <row r="56" spans="3:87" ht="13.5" thickBot="1">
      <c r="C56">
        <v>51</v>
      </c>
      <c r="D56" s="8">
        <v>65</v>
      </c>
      <c r="E56" s="8" t="s">
        <v>44</v>
      </c>
      <c r="F56" s="3" t="s">
        <v>29</v>
      </c>
      <c r="I56" s="11" t="s">
        <v>64</v>
      </c>
      <c r="J56" s="12">
        <v>14187</v>
      </c>
      <c r="K56" s="13">
        <v>1.4E-2</v>
      </c>
      <c r="M56" s="11" t="s">
        <v>64</v>
      </c>
      <c r="N56" s="12">
        <v>15470</v>
      </c>
      <c r="O56" s="13">
        <v>1.4999999999999999E-2</v>
      </c>
      <c r="Q56" s="11" t="s">
        <v>64</v>
      </c>
      <c r="R56" s="12">
        <v>15036</v>
      </c>
      <c r="S56" s="13">
        <v>1.4999999999999999E-2</v>
      </c>
      <c r="U56" s="11" t="s">
        <v>64</v>
      </c>
      <c r="V56" s="12">
        <v>26910</v>
      </c>
      <c r="W56" s="13">
        <v>2.7E-2</v>
      </c>
      <c r="Y56" s="11" t="s">
        <v>64</v>
      </c>
      <c r="Z56" s="12">
        <v>28540</v>
      </c>
      <c r="AA56" s="13">
        <v>2.9000000000000001E-2</v>
      </c>
      <c r="AC56" s="11" t="s">
        <v>64</v>
      </c>
      <c r="AD56" s="12">
        <v>14723</v>
      </c>
      <c r="AE56" s="13">
        <v>1.4999999999999999E-2</v>
      </c>
      <c r="AG56" s="11" t="s">
        <v>64</v>
      </c>
      <c r="AH56" s="12">
        <v>56100</v>
      </c>
      <c r="AI56" s="13">
        <v>5.6000000000000001E-2</v>
      </c>
      <c r="AK56" s="11" t="s">
        <v>64</v>
      </c>
      <c r="AL56" s="12">
        <v>13483</v>
      </c>
      <c r="AM56" s="13">
        <v>1.2999999999999999E-2</v>
      </c>
      <c r="AO56" s="11" t="s">
        <v>64</v>
      </c>
      <c r="AP56" s="12">
        <v>21660</v>
      </c>
      <c r="AQ56" s="13">
        <v>2.1999999999999999E-2</v>
      </c>
      <c r="AS56" s="11" t="s">
        <v>64</v>
      </c>
      <c r="AT56" s="12">
        <v>22835</v>
      </c>
      <c r="AU56" s="13">
        <v>2.3E-2</v>
      </c>
      <c r="AW56" s="11" t="s">
        <v>64</v>
      </c>
      <c r="AX56" s="12">
        <v>13758</v>
      </c>
      <c r="AY56" s="13">
        <v>1.4E-2</v>
      </c>
      <c r="BA56" s="11" t="s">
        <v>64</v>
      </c>
      <c r="BB56" s="12">
        <v>14743</v>
      </c>
      <c r="BC56" s="13">
        <v>1.4999999999999999E-2</v>
      </c>
      <c r="BE56" s="11" t="s">
        <v>64</v>
      </c>
      <c r="BF56" s="12">
        <v>13477</v>
      </c>
      <c r="BG56" s="13">
        <v>1.2999999999999999E-2</v>
      </c>
      <c r="BI56" s="11" t="s">
        <v>64</v>
      </c>
      <c r="BJ56" s="12">
        <v>25872</v>
      </c>
      <c r="BK56" s="13">
        <v>2.5999999999999999E-2</v>
      </c>
      <c r="BM56" s="11" t="s">
        <v>64</v>
      </c>
      <c r="BN56" s="12">
        <v>7189</v>
      </c>
      <c r="BO56" s="13">
        <v>7.0000000000000001E-3</v>
      </c>
      <c r="BQ56" s="11" t="s">
        <v>64</v>
      </c>
      <c r="BR56" s="12">
        <v>4111</v>
      </c>
      <c r="BS56" s="13">
        <v>4.0000000000000001E-3</v>
      </c>
      <c r="BU56" s="11" t="s">
        <v>64</v>
      </c>
      <c r="BV56" s="12">
        <v>3538</v>
      </c>
      <c r="BW56" s="13">
        <v>4.0000000000000001E-3</v>
      </c>
      <c r="BY56" s="11" t="s">
        <v>64</v>
      </c>
      <c r="BZ56" s="12">
        <v>5688</v>
      </c>
      <c r="CA56" s="13">
        <v>6.0000000000000001E-3</v>
      </c>
      <c r="CC56" s="11" t="s">
        <v>64</v>
      </c>
      <c r="CD56" s="12">
        <v>4838</v>
      </c>
      <c r="CE56" s="13">
        <v>5.0000000000000001E-3</v>
      </c>
      <c r="CG56" s="11" t="s">
        <v>64</v>
      </c>
      <c r="CH56" s="12">
        <v>4319</v>
      </c>
      <c r="CI56" s="13">
        <v>4.0000000000000001E-3</v>
      </c>
    </row>
    <row r="57" spans="3:87" ht="13.5" thickBot="1">
      <c r="C57">
        <v>52</v>
      </c>
      <c r="D57" s="8">
        <v>66</v>
      </c>
      <c r="E57" s="8" t="s">
        <v>44</v>
      </c>
      <c r="F57" s="3" t="s">
        <v>30</v>
      </c>
      <c r="I57" s="11" t="s">
        <v>65</v>
      </c>
      <c r="J57" s="12">
        <v>1231</v>
      </c>
      <c r="K57" s="13">
        <v>1E-3</v>
      </c>
      <c r="M57" s="11" t="s">
        <v>65</v>
      </c>
      <c r="N57" s="12">
        <v>1564</v>
      </c>
      <c r="O57" s="13">
        <v>2E-3</v>
      </c>
      <c r="Q57" s="11" t="s">
        <v>65</v>
      </c>
      <c r="R57" s="12">
        <v>475</v>
      </c>
      <c r="S57" s="13">
        <v>0</v>
      </c>
      <c r="U57" s="11" t="s">
        <v>65</v>
      </c>
      <c r="V57" s="12">
        <v>2349</v>
      </c>
      <c r="W57" s="13">
        <v>2E-3</v>
      </c>
      <c r="Y57" s="11" t="s">
        <v>65</v>
      </c>
      <c r="Z57" s="12">
        <v>2699</v>
      </c>
      <c r="AA57" s="13">
        <v>3.0000000000000001E-3</v>
      </c>
      <c r="AC57" s="11" t="s">
        <v>65</v>
      </c>
      <c r="AD57" s="12">
        <v>688</v>
      </c>
      <c r="AE57" s="13">
        <v>1E-3</v>
      </c>
      <c r="AG57" s="11" t="s">
        <v>65</v>
      </c>
      <c r="AH57" s="12">
        <v>1142</v>
      </c>
      <c r="AI57" s="13">
        <v>1E-3</v>
      </c>
      <c r="AK57" s="11" t="s">
        <v>65</v>
      </c>
      <c r="AL57" s="12">
        <v>1952</v>
      </c>
      <c r="AM57" s="13">
        <v>2E-3</v>
      </c>
      <c r="AO57" s="11" t="s">
        <v>65</v>
      </c>
      <c r="AP57" s="12">
        <v>1491</v>
      </c>
      <c r="AQ57" s="13">
        <v>1E-3</v>
      </c>
      <c r="AS57" s="11" t="s">
        <v>65</v>
      </c>
      <c r="AT57" s="12">
        <v>1035</v>
      </c>
      <c r="AU57" s="13">
        <v>1E-3</v>
      </c>
      <c r="AW57" s="11" t="s">
        <v>65</v>
      </c>
      <c r="AX57" s="12">
        <v>900</v>
      </c>
      <c r="AY57" s="13">
        <v>1E-3</v>
      </c>
      <c r="BA57" s="11" t="s">
        <v>65</v>
      </c>
      <c r="BB57" s="12">
        <v>281</v>
      </c>
      <c r="BC57" s="13">
        <v>0</v>
      </c>
      <c r="BE57" s="11" t="s">
        <v>65</v>
      </c>
      <c r="BF57" s="12">
        <v>337</v>
      </c>
      <c r="BG57" s="13">
        <v>0</v>
      </c>
      <c r="BI57" s="11" t="s">
        <v>65</v>
      </c>
      <c r="BJ57" s="12">
        <v>1064</v>
      </c>
      <c r="BK57" s="13">
        <v>1E-3</v>
      </c>
      <c r="BM57" s="11" t="s">
        <v>65</v>
      </c>
      <c r="BN57" s="12">
        <v>3</v>
      </c>
      <c r="BO57" s="13">
        <v>0</v>
      </c>
      <c r="BQ57" s="11" t="s">
        <v>65</v>
      </c>
      <c r="BR57" s="12">
        <v>651</v>
      </c>
      <c r="BS57" s="13">
        <v>1E-3</v>
      </c>
      <c r="BU57" s="11" t="s">
        <v>65</v>
      </c>
      <c r="BV57" s="12">
        <v>147</v>
      </c>
      <c r="BW57" s="13">
        <v>0</v>
      </c>
      <c r="BY57" s="11" t="s">
        <v>65</v>
      </c>
      <c r="BZ57" s="12">
        <v>1420</v>
      </c>
      <c r="CA57" s="13">
        <v>1E-3</v>
      </c>
      <c r="CC57" s="11" t="s">
        <v>65</v>
      </c>
      <c r="CD57" s="12">
        <v>277</v>
      </c>
      <c r="CE57" s="13">
        <v>0</v>
      </c>
      <c r="CG57" s="11" t="s">
        <v>65</v>
      </c>
      <c r="CH57" s="12">
        <v>324</v>
      </c>
      <c r="CI57" s="13">
        <v>0</v>
      </c>
    </row>
    <row r="58" spans="3:87" ht="13.5" thickBot="1">
      <c r="C58">
        <v>53</v>
      </c>
      <c r="D58" s="8">
        <v>67</v>
      </c>
      <c r="E58" s="8" t="s">
        <v>44</v>
      </c>
      <c r="F58" s="3" t="s">
        <v>79</v>
      </c>
      <c r="I58" s="11" t="s">
        <v>66</v>
      </c>
      <c r="J58" s="12">
        <v>3313</v>
      </c>
      <c r="K58" s="13">
        <v>3.0000000000000001E-3</v>
      </c>
      <c r="M58" s="11" t="s">
        <v>66</v>
      </c>
      <c r="N58" s="12">
        <v>3360</v>
      </c>
      <c r="O58" s="13">
        <v>3.0000000000000001E-3</v>
      </c>
      <c r="Q58" s="11" t="s">
        <v>66</v>
      </c>
      <c r="R58" s="12">
        <v>2945</v>
      </c>
      <c r="S58" s="13">
        <v>3.0000000000000001E-3</v>
      </c>
      <c r="U58" s="11" t="s">
        <v>66</v>
      </c>
      <c r="V58" s="12">
        <v>11043</v>
      </c>
      <c r="W58" s="13">
        <v>1.0999999999999999E-2</v>
      </c>
      <c r="Y58" s="11" t="s">
        <v>66</v>
      </c>
      <c r="Z58" s="12">
        <v>7435</v>
      </c>
      <c r="AA58" s="13">
        <v>7.0000000000000001E-3</v>
      </c>
      <c r="AC58" s="11" t="s">
        <v>66</v>
      </c>
      <c r="AD58" s="12">
        <v>5604</v>
      </c>
      <c r="AE58" s="13">
        <v>6.0000000000000001E-3</v>
      </c>
      <c r="AG58" s="11" t="s">
        <v>66</v>
      </c>
      <c r="AH58" s="12">
        <v>16066</v>
      </c>
      <c r="AI58" s="13">
        <v>1.6E-2</v>
      </c>
      <c r="AK58" s="11" t="s">
        <v>66</v>
      </c>
      <c r="AL58" s="12">
        <v>6675</v>
      </c>
      <c r="AM58" s="13">
        <v>7.0000000000000001E-3</v>
      </c>
      <c r="AO58" s="11" t="s">
        <v>66</v>
      </c>
      <c r="AP58" s="12">
        <v>8735</v>
      </c>
      <c r="AQ58" s="13">
        <v>8.9999999999999993E-3</v>
      </c>
      <c r="AS58" s="11" t="s">
        <v>66</v>
      </c>
      <c r="AT58" s="12">
        <v>7807</v>
      </c>
      <c r="AU58" s="13">
        <v>8.0000000000000002E-3</v>
      </c>
      <c r="AW58" s="11" t="s">
        <v>66</v>
      </c>
      <c r="AX58" s="12">
        <v>1730</v>
      </c>
      <c r="AY58" s="13">
        <v>2E-3</v>
      </c>
      <c r="BA58" s="11" t="s">
        <v>66</v>
      </c>
      <c r="BB58" s="12">
        <v>9418</v>
      </c>
      <c r="BC58" s="13">
        <v>8.9999999999999993E-3</v>
      </c>
      <c r="BE58" s="11" t="s">
        <v>66</v>
      </c>
      <c r="BF58" s="12">
        <v>9205</v>
      </c>
      <c r="BG58" s="13">
        <v>8.9999999999999993E-3</v>
      </c>
      <c r="BI58" s="11" t="s">
        <v>66</v>
      </c>
      <c r="BJ58" s="12">
        <v>6974</v>
      </c>
      <c r="BK58" s="13">
        <v>7.0000000000000001E-3</v>
      </c>
      <c r="BM58" s="11" t="s">
        <v>66</v>
      </c>
      <c r="BN58" s="12">
        <v>15249</v>
      </c>
      <c r="BO58" s="13">
        <v>1.4999999999999999E-2</v>
      </c>
      <c r="BQ58" s="11" t="s">
        <v>66</v>
      </c>
      <c r="BR58" s="12">
        <v>25523</v>
      </c>
      <c r="BS58" s="13">
        <v>2.5999999999999999E-2</v>
      </c>
      <c r="BU58" s="11" t="s">
        <v>66</v>
      </c>
      <c r="BV58" s="12">
        <v>31009</v>
      </c>
      <c r="BW58" s="13">
        <v>3.1E-2</v>
      </c>
      <c r="BY58" s="11" t="s">
        <v>66</v>
      </c>
      <c r="BZ58" s="12">
        <v>102154</v>
      </c>
      <c r="CA58" s="13">
        <v>0.10199999999999999</v>
      </c>
      <c r="CC58" s="11" t="s">
        <v>66</v>
      </c>
      <c r="CD58" s="12">
        <v>1503</v>
      </c>
      <c r="CE58" s="13">
        <v>2E-3</v>
      </c>
      <c r="CG58" s="11" t="s">
        <v>66</v>
      </c>
      <c r="CH58" s="12">
        <v>3164</v>
      </c>
      <c r="CI58" s="13">
        <v>3.0000000000000001E-3</v>
      </c>
    </row>
    <row r="59" spans="3:87" ht="13.5" thickBot="1">
      <c r="C59">
        <v>54</v>
      </c>
      <c r="D59" s="8">
        <v>68</v>
      </c>
      <c r="E59" s="8" t="s">
        <v>44</v>
      </c>
      <c r="F59" s="3" t="s">
        <v>80</v>
      </c>
      <c r="I59" s="11" t="s">
        <v>67</v>
      </c>
      <c r="J59" s="12">
        <v>48545</v>
      </c>
      <c r="K59" s="13">
        <v>4.9000000000000002E-2</v>
      </c>
      <c r="M59" s="11" t="s">
        <v>67</v>
      </c>
      <c r="N59" s="12">
        <v>14929</v>
      </c>
      <c r="O59" s="13">
        <v>1.4999999999999999E-2</v>
      </c>
      <c r="Q59" s="11" t="s">
        <v>67</v>
      </c>
      <c r="R59" s="12">
        <v>26283</v>
      </c>
      <c r="S59" s="13">
        <v>2.5999999999999999E-2</v>
      </c>
      <c r="U59" s="11" t="s">
        <v>67</v>
      </c>
      <c r="V59" s="12">
        <v>32172</v>
      </c>
      <c r="W59" s="13">
        <v>3.2000000000000001E-2</v>
      </c>
      <c r="Y59" s="11" t="s">
        <v>67</v>
      </c>
      <c r="Z59" s="12">
        <v>40141</v>
      </c>
      <c r="AA59" s="13">
        <v>0.04</v>
      </c>
      <c r="AC59" s="11" t="s">
        <v>67</v>
      </c>
      <c r="AD59" s="12">
        <v>11029</v>
      </c>
      <c r="AE59" s="13">
        <v>1.0999999999999999E-2</v>
      </c>
      <c r="AG59" s="11" t="s">
        <v>67</v>
      </c>
      <c r="AH59" s="12">
        <v>11848</v>
      </c>
      <c r="AI59" s="13">
        <v>1.2E-2</v>
      </c>
      <c r="AK59" s="11" t="s">
        <v>67</v>
      </c>
      <c r="AL59" s="12">
        <v>16831</v>
      </c>
      <c r="AM59" s="13">
        <v>1.7000000000000001E-2</v>
      </c>
      <c r="AO59" s="11" t="s">
        <v>67</v>
      </c>
      <c r="AP59" s="12">
        <v>18055</v>
      </c>
      <c r="AQ59" s="13">
        <v>1.7999999999999999E-2</v>
      </c>
      <c r="AS59" s="11" t="s">
        <v>67</v>
      </c>
      <c r="AT59" s="12">
        <v>12216</v>
      </c>
      <c r="AU59" s="13">
        <v>1.2E-2</v>
      </c>
      <c r="AW59" s="11" t="s">
        <v>67</v>
      </c>
      <c r="AX59" s="12">
        <v>3893</v>
      </c>
      <c r="AY59" s="13">
        <v>4.0000000000000001E-3</v>
      </c>
      <c r="BA59" s="11" t="s">
        <v>67</v>
      </c>
      <c r="BB59" s="12">
        <v>17347</v>
      </c>
      <c r="BC59" s="13">
        <v>1.7000000000000001E-2</v>
      </c>
      <c r="BE59" s="11" t="s">
        <v>67</v>
      </c>
      <c r="BF59" s="12">
        <v>29409</v>
      </c>
      <c r="BG59" s="13">
        <v>2.9000000000000001E-2</v>
      </c>
      <c r="BI59" s="11" t="s">
        <v>67</v>
      </c>
      <c r="BJ59" s="12">
        <v>22284</v>
      </c>
      <c r="BK59" s="13">
        <v>2.1999999999999999E-2</v>
      </c>
      <c r="BM59" s="11" t="s">
        <v>67</v>
      </c>
      <c r="BN59" s="12">
        <v>5444</v>
      </c>
      <c r="BO59" s="13">
        <v>5.0000000000000001E-3</v>
      </c>
      <c r="BQ59" s="11" t="s">
        <v>67</v>
      </c>
      <c r="BR59" s="12">
        <v>5524</v>
      </c>
      <c r="BS59" s="13">
        <v>6.0000000000000001E-3</v>
      </c>
      <c r="BU59" s="11" t="s">
        <v>67</v>
      </c>
      <c r="BV59" s="12">
        <v>5825</v>
      </c>
      <c r="BW59" s="13">
        <v>6.0000000000000001E-3</v>
      </c>
      <c r="BY59" s="11" t="s">
        <v>67</v>
      </c>
      <c r="BZ59" s="12">
        <v>21538</v>
      </c>
      <c r="CA59" s="13">
        <v>2.1999999999999999E-2</v>
      </c>
      <c r="CC59" s="11" t="s">
        <v>67</v>
      </c>
      <c r="CD59" s="12">
        <v>9606</v>
      </c>
      <c r="CE59" s="13">
        <v>0.01</v>
      </c>
      <c r="CG59" s="11" t="s">
        <v>67</v>
      </c>
      <c r="CH59" s="12">
        <v>11506</v>
      </c>
      <c r="CI59" s="13">
        <v>1.2E-2</v>
      </c>
    </row>
    <row r="60" spans="3:87" ht="13.5" thickBot="1">
      <c r="C60">
        <v>55</v>
      </c>
      <c r="D60" s="8">
        <v>69</v>
      </c>
      <c r="E60" s="8" t="s">
        <v>44</v>
      </c>
      <c r="F60" s="3" t="s">
        <v>69</v>
      </c>
      <c r="I60" s="11" t="s">
        <v>68</v>
      </c>
      <c r="J60" s="12">
        <v>6816</v>
      </c>
      <c r="K60" s="13">
        <v>7.0000000000000001E-3</v>
      </c>
      <c r="M60" s="11" t="s">
        <v>68</v>
      </c>
      <c r="N60" s="12">
        <v>3332</v>
      </c>
      <c r="O60" s="13">
        <v>3.0000000000000001E-3</v>
      </c>
      <c r="Q60" s="11" t="s">
        <v>68</v>
      </c>
      <c r="R60" s="12">
        <v>1216</v>
      </c>
      <c r="S60" s="13">
        <v>1E-3</v>
      </c>
      <c r="U60" s="11" t="s">
        <v>68</v>
      </c>
      <c r="V60" s="12">
        <v>5297</v>
      </c>
      <c r="W60" s="13">
        <v>5.0000000000000001E-3</v>
      </c>
      <c r="Y60" s="11" t="s">
        <v>68</v>
      </c>
      <c r="Z60" s="12">
        <v>3918</v>
      </c>
      <c r="AA60" s="13">
        <v>4.0000000000000001E-3</v>
      </c>
      <c r="AC60" s="11" t="s">
        <v>68</v>
      </c>
      <c r="AD60" s="12">
        <v>1748</v>
      </c>
      <c r="AE60" s="13">
        <v>2E-3</v>
      </c>
      <c r="AG60" s="11" t="s">
        <v>68</v>
      </c>
      <c r="AH60" s="12">
        <v>2579</v>
      </c>
      <c r="AI60" s="13">
        <v>3.0000000000000001E-3</v>
      </c>
      <c r="AK60" s="11" t="s">
        <v>68</v>
      </c>
      <c r="AL60" s="12">
        <v>6662</v>
      </c>
      <c r="AM60" s="13">
        <v>7.0000000000000001E-3</v>
      </c>
      <c r="AO60" s="11" t="s">
        <v>68</v>
      </c>
      <c r="AP60" s="12">
        <v>2328</v>
      </c>
      <c r="AQ60" s="13">
        <v>2E-3</v>
      </c>
      <c r="AS60" s="11" t="s">
        <v>68</v>
      </c>
      <c r="AT60" s="12">
        <v>5640</v>
      </c>
      <c r="AU60" s="13">
        <v>6.0000000000000001E-3</v>
      </c>
      <c r="AW60" s="11" t="s">
        <v>68</v>
      </c>
      <c r="AX60" s="12">
        <v>1265</v>
      </c>
      <c r="AY60" s="13">
        <v>1E-3</v>
      </c>
      <c r="BA60" s="11" t="s">
        <v>68</v>
      </c>
      <c r="BB60" s="12">
        <v>2651</v>
      </c>
      <c r="BC60" s="13">
        <v>3.0000000000000001E-3</v>
      </c>
      <c r="BE60" s="11" t="s">
        <v>68</v>
      </c>
      <c r="BF60" s="12">
        <v>5801</v>
      </c>
      <c r="BG60" s="13">
        <v>6.0000000000000001E-3</v>
      </c>
      <c r="BI60" s="11" t="s">
        <v>68</v>
      </c>
      <c r="BJ60" s="12">
        <v>11234</v>
      </c>
      <c r="BK60" s="13">
        <v>1.0999999999999999E-2</v>
      </c>
      <c r="BM60" s="11" t="s">
        <v>68</v>
      </c>
      <c r="BN60" s="12">
        <v>13310</v>
      </c>
      <c r="BO60" s="13">
        <v>1.2999999999999999E-2</v>
      </c>
      <c r="BQ60" s="11" t="s">
        <v>68</v>
      </c>
      <c r="BR60" s="12">
        <v>62794</v>
      </c>
      <c r="BS60" s="13">
        <v>6.3E-2</v>
      </c>
      <c r="BU60" s="11" t="s">
        <v>68</v>
      </c>
      <c r="BV60" s="12">
        <v>74543</v>
      </c>
      <c r="BW60" s="13">
        <v>7.4999999999999997E-2</v>
      </c>
      <c r="BY60" s="11" t="s">
        <v>68</v>
      </c>
      <c r="BZ60" s="12">
        <v>41603</v>
      </c>
      <c r="CA60" s="13">
        <v>4.2000000000000003E-2</v>
      </c>
      <c r="CC60" s="11" t="s">
        <v>68</v>
      </c>
      <c r="CD60" s="12">
        <v>4372</v>
      </c>
      <c r="CE60" s="13">
        <v>4.0000000000000001E-3</v>
      </c>
      <c r="CG60" s="11" t="s">
        <v>68</v>
      </c>
      <c r="CH60" s="12">
        <v>4244</v>
      </c>
      <c r="CI60" s="13">
        <v>4.0000000000000001E-3</v>
      </c>
    </row>
    <row r="61" spans="3:87" ht="13.5" thickBot="1">
      <c r="C61">
        <v>56</v>
      </c>
      <c r="D61" s="8">
        <v>70</v>
      </c>
      <c r="E61" s="8" t="s">
        <v>44</v>
      </c>
      <c r="F61" s="3" t="s">
        <v>70</v>
      </c>
      <c r="I61" s="11" t="s">
        <v>15</v>
      </c>
      <c r="J61" s="12">
        <v>27232</v>
      </c>
      <c r="K61" s="13">
        <v>2.7E-2</v>
      </c>
      <c r="M61" s="11" t="s">
        <v>15</v>
      </c>
      <c r="N61" s="12">
        <v>13369</v>
      </c>
      <c r="O61" s="13">
        <v>1.2999999999999999E-2</v>
      </c>
      <c r="Q61" s="11" t="s">
        <v>15</v>
      </c>
      <c r="R61" s="12">
        <v>13112</v>
      </c>
      <c r="S61" s="13">
        <v>1.2999999999999999E-2</v>
      </c>
      <c r="U61" s="11" t="s">
        <v>15</v>
      </c>
      <c r="V61" s="12">
        <v>12805</v>
      </c>
      <c r="W61" s="13">
        <v>1.2999999999999999E-2</v>
      </c>
      <c r="Y61" s="11" t="s">
        <v>15</v>
      </c>
      <c r="Z61" s="12">
        <v>9717</v>
      </c>
      <c r="AA61" s="13">
        <v>0.01</v>
      </c>
      <c r="AC61" s="11" t="s">
        <v>15</v>
      </c>
      <c r="AD61" s="12">
        <v>13146</v>
      </c>
      <c r="AE61" s="13">
        <v>1.2999999999999999E-2</v>
      </c>
      <c r="AG61" s="11" t="s">
        <v>15</v>
      </c>
      <c r="AH61" s="12">
        <v>17630</v>
      </c>
      <c r="AI61" s="13">
        <v>1.7999999999999999E-2</v>
      </c>
      <c r="AK61" s="11" t="s">
        <v>15</v>
      </c>
      <c r="AL61" s="12">
        <v>36661</v>
      </c>
      <c r="AM61" s="13">
        <v>3.6999999999999998E-2</v>
      </c>
      <c r="AO61" s="11" t="s">
        <v>15</v>
      </c>
      <c r="AP61" s="12">
        <v>14688</v>
      </c>
      <c r="AQ61" s="13">
        <v>1.4999999999999999E-2</v>
      </c>
      <c r="AS61" s="11" t="s">
        <v>15</v>
      </c>
      <c r="AT61" s="12">
        <v>12952</v>
      </c>
      <c r="AU61" s="13">
        <v>1.2999999999999999E-2</v>
      </c>
      <c r="AW61" s="11" t="s">
        <v>15</v>
      </c>
      <c r="AX61" s="12">
        <v>7144</v>
      </c>
      <c r="AY61" s="13">
        <v>7.0000000000000001E-3</v>
      </c>
      <c r="BA61" s="11" t="s">
        <v>15</v>
      </c>
      <c r="BB61" s="12">
        <v>35425</v>
      </c>
      <c r="BC61" s="13">
        <v>3.5000000000000003E-2</v>
      </c>
      <c r="BE61" s="11" t="s">
        <v>15</v>
      </c>
      <c r="BF61" s="12">
        <v>20566</v>
      </c>
      <c r="BG61" s="13">
        <v>2.1000000000000001E-2</v>
      </c>
      <c r="BI61" s="11" t="s">
        <v>15</v>
      </c>
      <c r="BJ61" s="12">
        <v>21287</v>
      </c>
      <c r="BK61" s="13">
        <v>2.1000000000000001E-2</v>
      </c>
      <c r="BM61" s="11" t="s">
        <v>15</v>
      </c>
      <c r="BN61" s="12">
        <v>18010</v>
      </c>
      <c r="BO61" s="13">
        <v>1.7999999999999999E-2</v>
      </c>
      <c r="BQ61" s="11" t="s">
        <v>15</v>
      </c>
      <c r="BR61" s="12">
        <v>13465</v>
      </c>
      <c r="BS61" s="13">
        <v>1.2999999999999999E-2</v>
      </c>
      <c r="BU61" s="11" t="s">
        <v>15</v>
      </c>
      <c r="BV61" s="12">
        <v>16801</v>
      </c>
      <c r="BW61" s="13">
        <v>1.7000000000000001E-2</v>
      </c>
      <c r="BY61" s="11" t="s">
        <v>15</v>
      </c>
      <c r="BZ61" s="12">
        <v>7371</v>
      </c>
      <c r="CA61" s="13">
        <v>7.0000000000000001E-3</v>
      </c>
      <c r="CC61" s="11" t="s">
        <v>15</v>
      </c>
      <c r="CD61" s="12">
        <v>6773</v>
      </c>
      <c r="CE61" s="13">
        <v>7.0000000000000001E-3</v>
      </c>
      <c r="CG61" s="11" t="s">
        <v>15</v>
      </c>
      <c r="CH61" s="12">
        <v>13321</v>
      </c>
      <c r="CI61" s="13">
        <v>1.2999999999999999E-2</v>
      </c>
    </row>
    <row r="62" spans="3:87" ht="13.5" thickBot="1">
      <c r="C62">
        <v>57</v>
      </c>
      <c r="D62" s="8">
        <v>71</v>
      </c>
      <c r="E62" s="8" t="s">
        <v>44</v>
      </c>
      <c r="F62" s="3" t="s">
        <v>71</v>
      </c>
      <c r="I62" s="11" t="s">
        <v>16</v>
      </c>
      <c r="J62" s="12">
        <v>6592</v>
      </c>
      <c r="K62" s="13">
        <v>7.0000000000000001E-3</v>
      </c>
      <c r="M62" s="11" t="s">
        <v>16</v>
      </c>
      <c r="N62" s="12">
        <v>8691</v>
      </c>
      <c r="O62" s="13">
        <v>8.9999999999999993E-3</v>
      </c>
      <c r="Q62" s="11" t="s">
        <v>16</v>
      </c>
      <c r="R62" s="12">
        <v>9506</v>
      </c>
      <c r="S62" s="13">
        <v>0.01</v>
      </c>
      <c r="U62" s="11" t="s">
        <v>16</v>
      </c>
      <c r="V62" s="12">
        <v>12070</v>
      </c>
      <c r="W62" s="13">
        <v>1.2E-2</v>
      </c>
      <c r="Y62" s="11" t="s">
        <v>16</v>
      </c>
      <c r="Z62" s="12">
        <v>13618</v>
      </c>
      <c r="AA62" s="13">
        <v>1.4E-2</v>
      </c>
      <c r="AC62" s="11" t="s">
        <v>16</v>
      </c>
      <c r="AD62" s="12">
        <v>4230</v>
      </c>
      <c r="AE62" s="13">
        <v>4.0000000000000001E-3</v>
      </c>
      <c r="AG62" s="11" t="s">
        <v>16</v>
      </c>
      <c r="AH62" s="12">
        <v>6455</v>
      </c>
      <c r="AI62" s="13">
        <v>6.0000000000000001E-3</v>
      </c>
      <c r="AK62" s="11" t="s">
        <v>16</v>
      </c>
      <c r="AL62" s="12">
        <v>14501</v>
      </c>
      <c r="AM62" s="13">
        <v>1.4999999999999999E-2</v>
      </c>
      <c r="AO62" s="11" t="s">
        <v>16</v>
      </c>
      <c r="AP62" s="12">
        <v>8050</v>
      </c>
      <c r="AQ62" s="13">
        <v>8.0000000000000002E-3</v>
      </c>
      <c r="AS62" s="11" t="s">
        <v>16</v>
      </c>
      <c r="AT62" s="12">
        <v>5723</v>
      </c>
      <c r="AU62" s="13">
        <v>6.0000000000000001E-3</v>
      </c>
      <c r="AW62" s="11" t="s">
        <v>16</v>
      </c>
      <c r="AX62" s="12">
        <v>3247</v>
      </c>
      <c r="AY62" s="13">
        <v>3.0000000000000001E-3</v>
      </c>
      <c r="BA62" s="11" t="s">
        <v>16</v>
      </c>
      <c r="BB62" s="12">
        <v>6697</v>
      </c>
      <c r="BC62" s="13">
        <v>7.0000000000000001E-3</v>
      </c>
      <c r="BE62" s="11" t="s">
        <v>16</v>
      </c>
      <c r="BF62" s="12">
        <v>19969</v>
      </c>
      <c r="BG62" s="13">
        <v>0.02</v>
      </c>
      <c r="BI62" s="11" t="s">
        <v>16</v>
      </c>
      <c r="BJ62" s="12">
        <v>12796</v>
      </c>
      <c r="BK62" s="13">
        <v>1.2999999999999999E-2</v>
      </c>
      <c r="BM62" s="11" t="s">
        <v>16</v>
      </c>
      <c r="BN62" s="12">
        <v>4190</v>
      </c>
      <c r="BO62" s="13">
        <v>4.0000000000000001E-3</v>
      </c>
      <c r="BQ62" s="11" t="s">
        <v>16</v>
      </c>
      <c r="BR62" s="12">
        <v>19621</v>
      </c>
      <c r="BS62" s="13">
        <v>0.02</v>
      </c>
      <c r="BU62" s="11" t="s">
        <v>16</v>
      </c>
      <c r="BV62" s="12">
        <v>22884</v>
      </c>
      <c r="BW62" s="13">
        <v>2.3E-2</v>
      </c>
      <c r="BY62" s="11" t="s">
        <v>16</v>
      </c>
      <c r="BZ62" s="12">
        <v>10688</v>
      </c>
      <c r="CA62" s="13">
        <v>1.0999999999999999E-2</v>
      </c>
      <c r="CC62" s="11" t="s">
        <v>16</v>
      </c>
      <c r="CD62" s="12">
        <v>6401</v>
      </c>
      <c r="CE62" s="13">
        <v>6.0000000000000001E-3</v>
      </c>
      <c r="CG62" s="11" t="s">
        <v>16</v>
      </c>
      <c r="CH62" s="12">
        <v>5915</v>
      </c>
      <c r="CI62" s="13">
        <v>6.0000000000000001E-3</v>
      </c>
    </row>
    <row r="63" spans="3:87" ht="13.5" thickBot="1">
      <c r="C63">
        <v>58</v>
      </c>
      <c r="D63" s="8">
        <v>72</v>
      </c>
      <c r="E63" s="8" t="s">
        <v>44</v>
      </c>
      <c r="F63" s="3" t="s">
        <v>72</v>
      </c>
      <c r="I63" s="11" t="s">
        <v>81</v>
      </c>
      <c r="J63" s="12">
        <v>42766</v>
      </c>
      <c r="K63" s="13">
        <v>4.2999999999999997E-2</v>
      </c>
      <c r="M63" s="11" t="s">
        <v>81</v>
      </c>
      <c r="N63" s="12">
        <v>28397</v>
      </c>
      <c r="O63" s="13">
        <v>2.8000000000000001E-2</v>
      </c>
      <c r="Q63" s="11" t="s">
        <v>81</v>
      </c>
      <c r="R63" s="12">
        <v>12566</v>
      </c>
      <c r="S63" s="13">
        <v>1.2999999999999999E-2</v>
      </c>
      <c r="U63" s="11" t="s">
        <v>81</v>
      </c>
      <c r="V63" s="12">
        <v>12525</v>
      </c>
      <c r="W63" s="13">
        <v>1.2999999999999999E-2</v>
      </c>
      <c r="Y63" s="11" t="s">
        <v>81</v>
      </c>
      <c r="Z63" s="12">
        <v>8355</v>
      </c>
      <c r="AA63" s="13">
        <v>8.0000000000000002E-3</v>
      </c>
      <c r="AC63" s="11" t="s">
        <v>81</v>
      </c>
      <c r="AD63" s="12">
        <v>38054</v>
      </c>
      <c r="AE63" s="13">
        <v>3.7999999999999999E-2</v>
      </c>
      <c r="AG63" s="11" t="s">
        <v>81</v>
      </c>
      <c r="AH63" s="12">
        <v>64142</v>
      </c>
      <c r="AI63" s="13">
        <v>6.4000000000000001E-2</v>
      </c>
      <c r="AK63" s="11" t="s">
        <v>81</v>
      </c>
      <c r="AL63" s="12">
        <v>15726</v>
      </c>
      <c r="AM63" s="13">
        <v>1.6E-2</v>
      </c>
      <c r="AO63" s="11" t="s">
        <v>81</v>
      </c>
      <c r="AP63" s="12">
        <v>18187</v>
      </c>
      <c r="AQ63" s="13">
        <v>1.7999999999999999E-2</v>
      </c>
      <c r="AS63" s="11" t="s">
        <v>81</v>
      </c>
      <c r="AT63" s="12">
        <v>8256</v>
      </c>
      <c r="AU63" s="13">
        <v>8.0000000000000002E-3</v>
      </c>
      <c r="AW63" s="11" t="s">
        <v>81</v>
      </c>
      <c r="AX63" s="12">
        <v>90565</v>
      </c>
      <c r="AY63" s="13">
        <v>9.0999999999999998E-2</v>
      </c>
      <c r="BA63" s="11" t="s">
        <v>81</v>
      </c>
      <c r="BB63" s="12">
        <v>9110</v>
      </c>
      <c r="BC63" s="13">
        <v>8.9999999999999993E-3</v>
      </c>
      <c r="BE63" s="11" t="s">
        <v>81</v>
      </c>
      <c r="BF63" s="12">
        <v>647</v>
      </c>
      <c r="BG63" s="13">
        <v>1E-3</v>
      </c>
      <c r="BI63" s="11" t="s">
        <v>81</v>
      </c>
      <c r="BJ63" s="12">
        <v>11232</v>
      </c>
      <c r="BK63" s="13">
        <v>1.0999999999999999E-2</v>
      </c>
      <c r="BM63" s="11" t="s">
        <v>81</v>
      </c>
      <c r="BN63" s="12">
        <v>8126</v>
      </c>
      <c r="BO63" s="13">
        <v>8.0000000000000002E-3</v>
      </c>
      <c r="BQ63" s="11" t="s">
        <v>81</v>
      </c>
      <c r="BR63" s="12">
        <v>5234</v>
      </c>
      <c r="BS63" s="13">
        <v>5.0000000000000001E-3</v>
      </c>
      <c r="BU63" s="11" t="s">
        <v>81</v>
      </c>
      <c r="BV63" s="12">
        <v>8196</v>
      </c>
      <c r="BW63" s="13">
        <v>8.0000000000000002E-3</v>
      </c>
      <c r="BY63" s="11" t="s">
        <v>81</v>
      </c>
      <c r="BZ63" s="12">
        <v>1790</v>
      </c>
      <c r="CA63" s="13">
        <v>2E-3</v>
      </c>
      <c r="CC63" s="11" t="s">
        <v>81</v>
      </c>
      <c r="CD63" s="12">
        <v>9894</v>
      </c>
      <c r="CE63" s="13">
        <v>0.01</v>
      </c>
      <c r="CG63" s="11" t="s">
        <v>81</v>
      </c>
      <c r="CH63" s="12">
        <v>6044</v>
      </c>
      <c r="CI63" s="13">
        <v>6.0000000000000001E-3</v>
      </c>
    </row>
    <row r="64" spans="3:87" ht="13.5" thickBot="1">
      <c r="C64">
        <v>59</v>
      </c>
      <c r="D64" s="8">
        <v>73</v>
      </c>
      <c r="E64" s="8" t="s">
        <v>44</v>
      </c>
      <c r="F64" s="3" t="s">
        <v>82</v>
      </c>
      <c r="I64" s="11" t="s">
        <v>21</v>
      </c>
      <c r="J64" s="12">
        <v>18490</v>
      </c>
      <c r="K64" s="13">
        <v>1.7999999999999999E-2</v>
      </c>
      <c r="M64" s="11" t="s">
        <v>21</v>
      </c>
      <c r="N64" s="12">
        <v>13599</v>
      </c>
      <c r="O64" s="13">
        <v>1.4E-2</v>
      </c>
      <c r="Q64" s="11" t="s">
        <v>21</v>
      </c>
      <c r="R64" s="12">
        <v>17615</v>
      </c>
      <c r="S64" s="13">
        <v>1.7999999999999999E-2</v>
      </c>
      <c r="U64" s="11" t="s">
        <v>21</v>
      </c>
      <c r="V64" s="12">
        <v>28463</v>
      </c>
      <c r="W64" s="13">
        <v>2.8000000000000001E-2</v>
      </c>
      <c r="Y64" s="11" t="s">
        <v>21</v>
      </c>
      <c r="Z64" s="12">
        <v>21144</v>
      </c>
      <c r="AA64" s="13">
        <v>2.1000000000000001E-2</v>
      </c>
      <c r="AC64" s="11" t="s">
        <v>21</v>
      </c>
      <c r="AD64" s="12">
        <v>15152</v>
      </c>
      <c r="AE64" s="13">
        <v>1.4999999999999999E-2</v>
      </c>
      <c r="AG64" s="11" t="s">
        <v>21</v>
      </c>
      <c r="AH64" s="12">
        <v>34306</v>
      </c>
      <c r="AI64" s="13">
        <v>3.4000000000000002E-2</v>
      </c>
      <c r="AK64" s="11" t="s">
        <v>21</v>
      </c>
      <c r="AL64" s="12">
        <v>20302</v>
      </c>
      <c r="AM64" s="13">
        <v>0.02</v>
      </c>
      <c r="AO64" s="11" t="s">
        <v>21</v>
      </c>
      <c r="AP64" s="12">
        <v>17131</v>
      </c>
      <c r="AQ64" s="13">
        <v>1.7000000000000001E-2</v>
      </c>
      <c r="AS64" s="11" t="s">
        <v>21</v>
      </c>
      <c r="AT64" s="12">
        <v>20441</v>
      </c>
      <c r="AU64" s="13">
        <v>0.02</v>
      </c>
      <c r="AW64" s="11" t="s">
        <v>21</v>
      </c>
      <c r="AX64" s="12">
        <v>17511</v>
      </c>
      <c r="AY64" s="13">
        <v>1.7999999999999999E-2</v>
      </c>
      <c r="BA64" s="11" t="s">
        <v>21</v>
      </c>
      <c r="BB64" s="12">
        <v>17538</v>
      </c>
      <c r="BC64" s="13">
        <v>1.7999999999999999E-2</v>
      </c>
      <c r="BE64" s="11" t="s">
        <v>21</v>
      </c>
      <c r="BF64" s="12">
        <v>25549</v>
      </c>
      <c r="BG64" s="13">
        <v>2.5999999999999999E-2</v>
      </c>
      <c r="BI64" s="11" t="s">
        <v>21</v>
      </c>
      <c r="BJ64" s="12">
        <v>29052</v>
      </c>
      <c r="BK64" s="13">
        <v>2.9000000000000001E-2</v>
      </c>
      <c r="BM64" s="11" t="s">
        <v>21</v>
      </c>
      <c r="BN64" s="12">
        <v>10898</v>
      </c>
      <c r="BO64" s="13">
        <v>1.0999999999999999E-2</v>
      </c>
      <c r="BQ64" s="11" t="s">
        <v>21</v>
      </c>
      <c r="BR64" s="12">
        <v>11520</v>
      </c>
      <c r="BS64" s="13">
        <v>1.2E-2</v>
      </c>
      <c r="BU64" s="11" t="s">
        <v>21</v>
      </c>
      <c r="BV64" s="12">
        <v>11784</v>
      </c>
      <c r="BW64" s="13">
        <v>1.2E-2</v>
      </c>
      <c r="BY64" s="11" t="s">
        <v>21</v>
      </c>
      <c r="BZ64" s="12">
        <v>12349</v>
      </c>
      <c r="CA64" s="13">
        <v>1.2E-2</v>
      </c>
      <c r="CC64" s="11" t="s">
        <v>21</v>
      </c>
      <c r="CD64" s="12">
        <v>9794</v>
      </c>
      <c r="CE64" s="13">
        <v>0.01</v>
      </c>
      <c r="CG64" s="11" t="s">
        <v>21</v>
      </c>
      <c r="CH64" s="12">
        <v>10553</v>
      </c>
      <c r="CI64" s="13">
        <v>1.0999999999999999E-2</v>
      </c>
    </row>
    <row r="65" spans="3:87" ht="13.5" thickBot="1">
      <c r="C65">
        <v>60</v>
      </c>
      <c r="D65" s="8">
        <v>74</v>
      </c>
      <c r="E65" s="8" t="s">
        <v>44</v>
      </c>
      <c r="F65" s="3" t="s">
        <v>83</v>
      </c>
      <c r="I65" s="11" t="s">
        <v>31</v>
      </c>
      <c r="J65" s="12">
        <v>97404</v>
      </c>
      <c r="K65" s="13">
        <v>9.7000000000000003E-2</v>
      </c>
      <c r="M65" s="11" t="s">
        <v>31</v>
      </c>
      <c r="N65" s="12">
        <v>64241</v>
      </c>
      <c r="O65" s="13">
        <v>6.4000000000000001E-2</v>
      </c>
      <c r="Q65" s="11" t="s">
        <v>31</v>
      </c>
      <c r="R65" s="12">
        <v>95130</v>
      </c>
      <c r="S65" s="13">
        <v>9.5000000000000001E-2</v>
      </c>
      <c r="U65" s="11" t="s">
        <v>31</v>
      </c>
      <c r="V65" s="12">
        <v>127016</v>
      </c>
      <c r="W65" s="13">
        <v>0.127</v>
      </c>
      <c r="Y65" s="11" t="s">
        <v>31</v>
      </c>
      <c r="Z65" s="12">
        <v>123057</v>
      </c>
      <c r="AA65" s="13">
        <v>0.123</v>
      </c>
      <c r="AC65" s="11" t="s">
        <v>31</v>
      </c>
      <c r="AD65" s="12">
        <v>83359</v>
      </c>
      <c r="AE65" s="13">
        <v>8.3000000000000004E-2</v>
      </c>
      <c r="AG65" s="11" t="s">
        <v>31</v>
      </c>
      <c r="AH65" s="12">
        <v>139999</v>
      </c>
      <c r="AI65" s="13">
        <v>0.14000000000000001</v>
      </c>
      <c r="AK65" s="11" t="s">
        <v>31</v>
      </c>
      <c r="AL65" s="12">
        <v>101397</v>
      </c>
      <c r="AM65" s="13">
        <v>0.10100000000000001</v>
      </c>
      <c r="AO65" s="11" t="s">
        <v>31</v>
      </c>
      <c r="AP65" s="12">
        <v>197660</v>
      </c>
      <c r="AQ65" s="13">
        <v>0.19800000000000001</v>
      </c>
      <c r="AS65" s="11" t="s">
        <v>31</v>
      </c>
      <c r="AT65" s="12">
        <v>138617</v>
      </c>
      <c r="AU65" s="13">
        <v>0.13900000000000001</v>
      </c>
      <c r="AW65" s="11" t="s">
        <v>31</v>
      </c>
      <c r="AX65" s="12">
        <v>97259</v>
      </c>
      <c r="AY65" s="13">
        <v>9.7000000000000003E-2</v>
      </c>
      <c r="BA65" s="11" t="s">
        <v>31</v>
      </c>
      <c r="BB65" s="12">
        <v>63376</v>
      </c>
      <c r="BC65" s="13">
        <v>6.3E-2</v>
      </c>
      <c r="BE65" s="11" t="s">
        <v>31</v>
      </c>
      <c r="BF65" s="12">
        <v>92987</v>
      </c>
      <c r="BG65" s="13">
        <v>9.2999999999999999E-2</v>
      </c>
      <c r="BI65" s="11" t="s">
        <v>31</v>
      </c>
      <c r="BJ65" s="12">
        <v>107011</v>
      </c>
      <c r="BK65" s="13">
        <v>0.107</v>
      </c>
      <c r="BM65" s="11" t="s">
        <v>31</v>
      </c>
      <c r="BN65" s="12">
        <v>89962</v>
      </c>
      <c r="BO65" s="13">
        <v>0.09</v>
      </c>
      <c r="BQ65" s="11" t="s">
        <v>31</v>
      </c>
      <c r="BR65" s="12">
        <v>131963</v>
      </c>
      <c r="BS65" s="13">
        <v>0.13200000000000001</v>
      </c>
      <c r="BU65" s="11" t="s">
        <v>31</v>
      </c>
      <c r="BV65" s="12">
        <v>149609</v>
      </c>
      <c r="BW65" s="13">
        <v>0.15</v>
      </c>
      <c r="BY65" s="11" t="s">
        <v>31</v>
      </c>
      <c r="BZ65" s="12">
        <v>255889</v>
      </c>
      <c r="CA65" s="13">
        <v>0.25600000000000001</v>
      </c>
      <c r="CC65" s="11" t="s">
        <v>31</v>
      </c>
      <c r="CD65" s="12">
        <v>40997</v>
      </c>
      <c r="CE65" s="13">
        <v>4.1000000000000002E-2</v>
      </c>
      <c r="CG65" s="11" t="s">
        <v>31</v>
      </c>
      <c r="CH65" s="12">
        <v>39252</v>
      </c>
      <c r="CI65" s="13">
        <v>3.9E-2</v>
      </c>
    </row>
    <row r="66" spans="3:87" ht="13.5" thickBot="1">
      <c r="C66">
        <v>61</v>
      </c>
      <c r="D66" s="8">
        <v>75</v>
      </c>
      <c r="E66" s="8" t="s">
        <v>44</v>
      </c>
      <c r="F66" s="3" t="s">
        <v>84</v>
      </c>
      <c r="I66" s="11" t="s">
        <v>102</v>
      </c>
      <c r="J66" s="12">
        <v>502716</v>
      </c>
      <c r="K66" s="13">
        <v>0.503</v>
      </c>
      <c r="M66" s="11" t="s">
        <v>102</v>
      </c>
      <c r="N66" s="12">
        <v>493593</v>
      </c>
      <c r="O66" s="13">
        <v>0.49399999999999999</v>
      </c>
      <c r="Q66" s="11" t="s">
        <v>102</v>
      </c>
      <c r="R66" s="12">
        <v>534474</v>
      </c>
      <c r="S66" s="13">
        <v>0.53400000000000003</v>
      </c>
      <c r="U66" s="11" t="s">
        <v>102</v>
      </c>
      <c r="V66" s="12">
        <v>525676</v>
      </c>
      <c r="W66" s="13">
        <v>0.52600000000000002</v>
      </c>
      <c r="Y66" s="11" t="s">
        <v>102</v>
      </c>
      <c r="Z66" s="12">
        <v>515917</v>
      </c>
      <c r="AA66" s="13">
        <v>0.51600000000000001</v>
      </c>
      <c r="AC66" s="11" t="s">
        <v>102</v>
      </c>
      <c r="AD66" s="12">
        <v>370603</v>
      </c>
      <c r="AE66" s="13">
        <v>0.371</v>
      </c>
      <c r="AG66" s="11" t="s">
        <v>102</v>
      </c>
      <c r="AH66" s="12">
        <v>673862</v>
      </c>
      <c r="AI66" s="13">
        <v>0.67400000000000004</v>
      </c>
      <c r="AK66" s="11" t="s">
        <v>102</v>
      </c>
      <c r="AL66" s="12">
        <v>610086</v>
      </c>
      <c r="AM66" s="13">
        <v>0.61</v>
      </c>
      <c r="AO66" s="11" t="s">
        <v>102</v>
      </c>
      <c r="AP66" s="12">
        <v>691156</v>
      </c>
      <c r="AQ66" s="13">
        <v>0.69099999999999995</v>
      </c>
      <c r="AS66" s="11" t="s">
        <v>102</v>
      </c>
      <c r="AT66" s="12">
        <v>476220</v>
      </c>
      <c r="AU66" s="13">
        <v>0.47599999999999998</v>
      </c>
      <c r="AW66" s="11" t="s">
        <v>102</v>
      </c>
      <c r="AX66" s="12">
        <v>404058</v>
      </c>
      <c r="AY66" s="13">
        <v>0.40400000000000003</v>
      </c>
      <c r="BA66" s="11" t="s">
        <v>102</v>
      </c>
      <c r="BB66" s="12">
        <v>713232</v>
      </c>
      <c r="BC66" s="13">
        <v>0.71299999999999997</v>
      </c>
      <c r="BE66" s="11" t="s">
        <v>102</v>
      </c>
      <c r="BF66" s="12">
        <v>691956</v>
      </c>
      <c r="BG66" s="13">
        <v>0.69199999999999995</v>
      </c>
      <c r="BI66" s="11" t="s">
        <v>102</v>
      </c>
      <c r="BJ66" s="12">
        <v>526421</v>
      </c>
      <c r="BK66" s="13">
        <v>0.52600000000000002</v>
      </c>
      <c r="BM66" s="11" t="s">
        <v>102</v>
      </c>
      <c r="BN66" s="12">
        <v>672943</v>
      </c>
      <c r="BO66" s="13">
        <v>0.67300000000000004</v>
      </c>
      <c r="BQ66" s="11" t="s">
        <v>102</v>
      </c>
      <c r="BR66" s="12">
        <v>792223</v>
      </c>
      <c r="BS66" s="13">
        <v>0.79200000000000004</v>
      </c>
      <c r="BU66" s="11" t="s">
        <v>102</v>
      </c>
      <c r="BV66" s="12">
        <v>816729</v>
      </c>
      <c r="BW66" s="13">
        <v>0.81699999999999995</v>
      </c>
      <c r="BY66" s="11" t="s">
        <v>102</v>
      </c>
      <c r="BZ66" s="12">
        <v>690404</v>
      </c>
      <c r="CA66" s="13">
        <v>0.69</v>
      </c>
      <c r="CC66" s="11" t="s">
        <v>102</v>
      </c>
      <c r="CD66" s="12">
        <v>847732</v>
      </c>
      <c r="CE66" s="13">
        <v>0.84799999999999998</v>
      </c>
      <c r="CG66" s="11" t="s">
        <v>102</v>
      </c>
      <c r="CH66" s="12">
        <v>849679</v>
      </c>
      <c r="CI66" s="13">
        <v>0.85</v>
      </c>
    </row>
    <row r="67" spans="3:87">
      <c r="C67">
        <v>62</v>
      </c>
      <c r="D67" s="8">
        <v>76</v>
      </c>
      <c r="E67" s="8" t="s">
        <v>44</v>
      </c>
      <c r="F67" s="3" t="s">
        <v>85</v>
      </c>
    </row>
    <row r="68" spans="3:87">
      <c r="C68">
        <v>63</v>
      </c>
      <c r="D68" s="8">
        <v>77</v>
      </c>
      <c r="E68" s="8" t="s">
        <v>44</v>
      </c>
      <c r="F68" s="3" t="s">
        <v>86</v>
      </c>
    </row>
    <row r="69" spans="3:87">
      <c r="C69">
        <v>64</v>
      </c>
      <c r="D69" s="8">
        <v>78</v>
      </c>
      <c r="E69" s="8" t="s">
        <v>44</v>
      </c>
      <c r="F69" s="3" t="s">
        <v>87</v>
      </c>
    </row>
    <row r="70" spans="3:87">
      <c r="C70">
        <v>65</v>
      </c>
      <c r="D70" s="8">
        <v>79</v>
      </c>
      <c r="E70" s="8" t="s">
        <v>44</v>
      </c>
      <c r="F70" s="3" t="s">
        <v>93</v>
      </c>
    </row>
    <row r="71" spans="3:87">
      <c r="C71">
        <v>66</v>
      </c>
      <c r="D71" s="8">
        <v>80</v>
      </c>
      <c r="E71" s="8" t="s">
        <v>44</v>
      </c>
      <c r="F71" s="3" t="s">
        <v>94</v>
      </c>
    </row>
    <row r="72" spans="3:87">
      <c r="C72">
        <v>67</v>
      </c>
      <c r="D72" s="8">
        <v>81</v>
      </c>
      <c r="E72" s="8" t="s">
        <v>44</v>
      </c>
      <c r="F72" s="3" t="s">
        <v>96</v>
      </c>
    </row>
    <row r="73" spans="3:87">
      <c r="E73" s="8"/>
      <c r="F73" s="1"/>
    </row>
    <row r="75" spans="3:87">
      <c r="F75" s="4" t="s">
        <v>88</v>
      </c>
    </row>
  </sheetData>
  <phoneticPr fontId="2" type="noConversion"/>
  <pageMargins left="0.75" right="0.75" top="1" bottom="1" header="0.5" footer="0.5"/>
  <pageSetup orientation="portrait" horizontalDpi="4294967294"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8">
    <pageSetUpPr autoPageBreaks="0"/>
  </sheetPr>
  <dimension ref="B1:L39"/>
  <sheetViews>
    <sheetView showGridLines="0" showRowColHeaders="0" tabSelected="1" zoomScale="110" zoomScaleNormal="95" workbookViewId="0"/>
  </sheetViews>
  <sheetFormatPr defaultRowHeight="12.75"/>
  <cols>
    <col min="1" max="1" width="1.5703125" style="44" customWidth="1"/>
    <col min="2" max="2" width="16" style="44" customWidth="1"/>
    <col min="3" max="3" width="6.7109375" style="44" customWidth="1"/>
    <col min="4" max="4" width="63.42578125" style="52" bestFit="1" customWidth="1"/>
    <col min="5" max="5" width="11.5703125" style="52" bestFit="1" customWidth="1"/>
    <col min="6" max="6" width="7.7109375" style="52" customWidth="1"/>
    <col min="7" max="7" width="9.28515625" style="52" bestFit="1" customWidth="1"/>
    <col min="8" max="8" width="7.7109375" style="44" customWidth="1"/>
    <col min="9" max="10" width="9.42578125" style="44" bestFit="1" customWidth="1"/>
    <col min="11" max="11" width="18.85546875" style="44" customWidth="1"/>
    <col min="12" max="16384" width="9.140625" style="44"/>
  </cols>
  <sheetData>
    <row r="1" spans="2:12" ht="33" customHeight="1">
      <c r="D1" s="45"/>
      <c r="E1" s="45"/>
      <c r="F1" s="45"/>
      <c r="G1" s="45"/>
      <c r="H1" s="46"/>
      <c r="I1" s="46"/>
      <c r="J1" s="46"/>
      <c r="K1" s="46"/>
    </row>
    <row r="2" spans="2:12">
      <c r="C2" s="46"/>
      <c r="D2" s="53"/>
      <c r="E2" s="54"/>
      <c r="F2" s="54"/>
      <c r="G2" s="54"/>
      <c r="H2" s="55"/>
      <c r="I2" s="55"/>
      <c r="J2" s="55"/>
      <c r="K2" s="56"/>
      <c r="L2" s="46"/>
    </row>
    <row r="3" spans="2:12">
      <c r="C3" s="46"/>
      <c r="D3" s="57"/>
      <c r="E3" s="18"/>
      <c r="F3" s="18"/>
      <c r="G3" s="18"/>
      <c r="H3" s="1"/>
      <c r="I3" s="1"/>
      <c r="J3" s="1"/>
      <c r="K3" s="58"/>
      <c r="L3" s="46"/>
    </row>
    <row r="4" spans="2:12" ht="13.5" thickBot="1">
      <c r="C4" s="46"/>
      <c r="D4" s="57"/>
      <c r="E4" s="18"/>
      <c r="F4" s="18"/>
      <c r="G4" s="18"/>
      <c r="H4" s="1"/>
      <c r="I4" s="1"/>
      <c r="J4" s="1"/>
      <c r="K4" s="58"/>
      <c r="L4" s="46"/>
    </row>
    <row r="5" spans="2:12" ht="13.5" thickBot="1">
      <c r="C5" s="46"/>
      <c r="D5" s="59" t="s">
        <v>22</v>
      </c>
      <c r="E5" s="19" t="s">
        <v>89</v>
      </c>
      <c r="F5" s="20"/>
      <c r="G5" s="21" t="s">
        <v>90</v>
      </c>
      <c r="H5" s="20"/>
      <c r="I5" s="22" t="s">
        <v>91</v>
      </c>
      <c r="J5" s="23"/>
      <c r="K5" s="60" t="s">
        <v>78</v>
      </c>
      <c r="L5" s="46"/>
    </row>
    <row r="6" spans="2:12" s="47" customFormat="1" ht="13.5" thickBot="1">
      <c r="C6" s="48"/>
      <c r="D6" s="9" t="s">
        <v>70</v>
      </c>
      <c r="E6" s="10" t="s">
        <v>27</v>
      </c>
      <c r="F6" s="24" t="s">
        <v>28</v>
      </c>
      <c r="G6" s="25" t="s">
        <v>27</v>
      </c>
      <c r="H6" s="24" t="s">
        <v>28</v>
      </c>
      <c r="I6" s="10" t="s">
        <v>27</v>
      </c>
      <c r="J6" s="10" t="s">
        <v>28</v>
      </c>
      <c r="K6" s="61" t="s">
        <v>92</v>
      </c>
      <c r="L6" s="51"/>
    </row>
    <row r="7" spans="2:12" ht="13.5" thickBot="1">
      <c r="C7" s="46"/>
      <c r="D7" s="62">
        <v>56</v>
      </c>
      <c r="E7" s="11"/>
      <c r="F7" s="26"/>
      <c r="G7" s="27"/>
      <c r="H7" s="28"/>
      <c r="I7" s="7"/>
      <c r="J7" s="7"/>
      <c r="K7" s="63" t="s">
        <v>25</v>
      </c>
      <c r="L7" s="51"/>
    </row>
    <row r="8" spans="2:12" ht="13.5" thickBot="1">
      <c r="C8" s="46"/>
      <c r="D8" s="27" t="s">
        <v>101</v>
      </c>
      <c r="E8" s="40">
        <v>2010000</v>
      </c>
      <c r="F8" s="43">
        <f>E8/E8</f>
        <v>1</v>
      </c>
      <c r="G8" s="29">
        <f>E8</f>
        <v>2010000</v>
      </c>
      <c r="H8" s="13">
        <v>1</v>
      </c>
      <c r="I8" s="30">
        <f t="shared" ref="I8:J10" si="0">E8-G8</f>
        <v>0</v>
      </c>
      <c r="J8" s="31">
        <f t="shared" si="0"/>
        <v>0</v>
      </c>
      <c r="K8" s="64" t="s">
        <v>50</v>
      </c>
      <c r="L8" s="46"/>
    </row>
    <row r="9" spans="2:12" ht="13.5" thickBot="1">
      <c r="C9" s="46"/>
      <c r="D9" s="27" t="s">
        <v>102</v>
      </c>
      <c r="E9" s="40">
        <v>1663353</v>
      </c>
      <c r="F9" s="43">
        <f>E9/$E$8</f>
        <v>0.82753880597014928</v>
      </c>
      <c r="G9" s="29">
        <f>$E$8*H9</f>
        <v>1388910</v>
      </c>
      <c r="H9" s="13">
        <v>0.69099999999999995</v>
      </c>
      <c r="I9" s="32">
        <f t="shared" si="0"/>
        <v>274443</v>
      </c>
      <c r="J9" s="31">
        <f t="shared" si="0"/>
        <v>0.13653880597014934</v>
      </c>
      <c r="K9" s="64" t="str">
        <f>IF(I9&lt;=0,"Positive Trend","Negative Trend")</f>
        <v>Negative Trend</v>
      </c>
      <c r="L9" s="46"/>
    </row>
    <row r="10" spans="2:12" ht="13.5" thickBot="1">
      <c r="C10" s="46"/>
      <c r="D10" s="27" t="s">
        <v>103</v>
      </c>
      <c r="E10" s="40">
        <v>346647</v>
      </c>
      <c r="F10" s="43">
        <f>E10/$E$8</f>
        <v>0.17246119402985075</v>
      </c>
      <c r="G10" s="29">
        <f>$E$8*H10</f>
        <v>621090</v>
      </c>
      <c r="H10" s="13">
        <v>0.309</v>
      </c>
      <c r="I10" s="32">
        <f t="shared" si="0"/>
        <v>-274443</v>
      </c>
      <c r="J10" s="31">
        <f t="shared" si="0"/>
        <v>-0.13653880597014925</v>
      </c>
      <c r="K10" s="64" t="str">
        <f>IF(I10&gt;=0,"Positive Trend","Negative Trend")</f>
        <v>Negative Trend</v>
      </c>
      <c r="L10" s="46"/>
    </row>
    <row r="11" spans="2:12" ht="13.5" thickBot="1">
      <c r="C11" s="46"/>
      <c r="D11" s="27"/>
      <c r="E11" s="41"/>
      <c r="F11" s="26"/>
      <c r="G11" s="33"/>
      <c r="H11" s="7"/>
      <c r="I11" s="32"/>
      <c r="J11" s="31"/>
      <c r="K11" s="64"/>
      <c r="L11" s="46"/>
    </row>
    <row r="12" spans="2:12" s="49" customFormat="1" ht="13.5" thickBot="1">
      <c r="C12" s="50"/>
      <c r="D12" s="59" t="s">
        <v>104</v>
      </c>
      <c r="E12" s="39"/>
      <c r="F12" s="34"/>
      <c r="G12" s="35"/>
      <c r="H12" s="16"/>
      <c r="I12" s="36"/>
      <c r="J12" s="37"/>
      <c r="K12" s="65"/>
      <c r="L12" s="50"/>
    </row>
    <row r="13" spans="2:12" ht="13.5" thickBot="1">
      <c r="C13" s="46"/>
      <c r="D13" s="27" t="s">
        <v>20</v>
      </c>
      <c r="E13" s="40">
        <v>945000</v>
      </c>
      <c r="F13" s="43">
        <f t="shared" ref="F13:F34" si="1">E13/$E$8</f>
        <v>0.47014925373134331</v>
      </c>
      <c r="G13" s="29">
        <f>$E$8*H13</f>
        <v>404010</v>
      </c>
      <c r="H13" s="13">
        <v>0.20100000000000001</v>
      </c>
      <c r="I13" s="32">
        <f t="shared" ref="I13:I31" si="2">IF(E13=0,0,E13-G13)</f>
        <v>540990</v>
      </c>
      <c r="J13" s="31">
        <f t="shared" ref="J13:J31" si="3">IF(F13=0,0,F13-H13)</f>
        <v>0.2691492537313433</v>
      </c>
      <c r="K13" s="64" t="str">
        <f>IF(I13&lt;=0,"Positive Trend","Negative Trend")</f>
        <v>Negative Trend</v>
      </c>
      <c r="L13" s="46"/>
    </row>
    <row r="14" spans="2:12" ht="13.5" thickBot="1">
      <c r="C14" s="46"/>
      <c r="D14" s="27" t="s">
        <v>105</v>
      </c>
      <c r="E14" s="40">
        <v>190000</v>
      </c>
      <c r="F14" s="43">
        <f t="shared" si="1"/>
        <v>9.4527363184079602E-2</v>
      </c>
      <c r="G14" s="29">
        <f t="shared" ref="G14:G34" si="4">$E$8*H14</f>
        <v>90450</v>
      </c>
      <c r="H14" s="13">
        <v>4.4999999999999998E-2</v>
      </c>
      <c r="I14" s="32">
        <f t="shared" si="2"/>
        <v>99550</v>
      </c>
      <c r="J14" s="31">
        <f t="shared" si="3"/>
        <v>4.9527363184079604E-2</v>
      </c>
      <c r="K14" s="64" t="str">
        <f t="shared" ref="K14:K34" si="5">IF(I14&lt;=0,"Positive Trend","Negative Trend")</f>
        <v>Negative Trend</v>
      </c>
      <c r="L14" s="46"/>
    </row>
    <row r="15" spans="2:12" ht="13.5" thickBot="1">
      <c r="C15" s="46"/>
      <c r="D15" s="27" t="s">
        <v>108</v>
      </c>
      <c r="E15" s="40">
        <v>50000</v>
      </c>
      <c r="F15" s="43">
        <f t="shared" si="1"/>
        <v>2.4875621890547265E-2</v>
      </c>
      <c r="G15" s="29">
        <f t="shared" si="4"/>
        <v>30150</v>
      </c>
      <c r="H15" s="13">
        <v>1.4999999999999999E-2</v>
      </c>
      <c r="I15" s="32">
        <f t="shared" si="2"/>
        <v>19850</v>
      </c>
      <c r="J15" s="31">
        <f t="shared" si="3"/>
        <v>9.8756218905472655E-3</v>
      </c>
      <c r="K15" s="64" t="str">
        <f t="shared" si="5"/>
        <v>Negative Trend</v>
      </c>
      <c r="L15" s="46"/>
    </row>
    <row r="16" spans="2:12" ht="13.5" thickBot="1">
      <c r="C16" s="46"/>
      <c r="D16" s="27" t="s">
        <v>18</v>
      </c>
      <c r="E16" s="40">
        <v>30000</v>
      </c>
      <c r="F16" s="43">
        <f t="shared" si="1"/>
        <v>1.4925373134328358E-2</v>
      </c>
      <c r="G16" s="29">
        <f t="shared" si="4"/>
        <v>110550</v>
      </c>
      <c r="H16" s="13">
        <v>5.5E-2</v>
      </c>
      <c r="I16" s="32">
        <f t="shared" si="2"/>
        <v>-80550</v>
      </c>
      <c r="J16" s="31">
        <f t="shared" si="3"/>
        <v>-4.0074626865671641E-2</v>
      </c>
      <c r="K16" s="64" t="str">
        <f t="shared" si="5"/>
        <v>Positive Trend</v>
      </c>
      <c r="L16" s="46"/>
    </row>
    <row r="17" spans="3:12" ht="13.5" thickBot="1">
      <c r="C17" s="46"/>
      <c r="D17" s="27" t="s">
        <v>24</v>
      </c>
      <c r="E17" s="40">
        <v>5000</v>
      </c>
      <c r="F17" s="43">
        <f t="shared" si="1"/>
        <v>2.4875621890547263E-3</v>
      </c>
      <c r="G17" s="29">
        <f t="shared" si="4"/>
        <v>54270</v>
      </c>
      <c r="H17" s="13">
        <v>2.7E-2</v>
      </c>
      <c r="I17" s="32">
        <f t="shared" si="2"/>
        <v>-49270</v>
      </c>
      <c r="J17" s="31">
        <f t="shared" si="3"/>
        <v>-2.4512437810945274E-2</v>
      </c>
      <c r="K17" s="64" t="str">
        <f t="shared" si="5"/>
        <v>Positive Trend</v>
      </c>
      <c r="L17" s="46"/>
    </row>
    <row r="18" spans="3:12" ht="13.5" thickBot="1">
      <c r="C18" s="46"/>
      <c r="D18" s="27" t="s">
        <v>19</v>
      </c>
      <c r="E18" s="40">
        <v>3000</v>
      </c>
      <c r="F18" s="43">
        <f t="shared" si="1"/>
        <v>1.4925373134328358E-3</v>
      </c>
      <c r="G18" s="29">
        <f t="shared" si="4"/>
        <v>6030</v>
      </c>
      <c r="H18" s="13">
        <v>3.0000000000000001E-3</v>
      </c>
      <c r="I18" s="32">
        <f t="shared" si="2"/>
        <v>-3030</v>
      </c>
      <c r="J18" s="31">
        <f t="shared" si="3"/>
        <v>-1.5074626865671642E-3</v>
      </c>
      <c r="K18" s="64" t="str">
        <f t="shared" si="5"/>
        <v>Positive Trend</v>
      </c>
      <c r="L18" s="46"/>
    </row>
    <row r="19" spans="3:12" ht="13.5" thickBot="1">
      <c r="C19" s="46"/>
      <c r="D19" s="27" t="s">
        <v>61</v>
      </c>
      <c r="E19" s="40">
        <v>1000</v>
      </c>
      <c r="F19" s="43">
        <f t="shared" si="1"/>
        <v>4.9751243781094524E-4</v>
      </c>
      <c r="G19" s="29">
        <f t="shared" si="4"/>
        <v>18090</v>
      </c>
      <c r="H19" s="13">
        <v>8.9999999999999993E-3</v>
      </c>
      <c r="I19" s="32">
        <f t="shared" si="2"/>
        <v>-17090</v>
      </c>
      <c r="J19" s="31">
        <f t="shared" si="3"/>
        <v>-8.5024875621890535E-3</v>
      </c>
      <c r="K19" s="64" t="str">
        <f t="shared" si="5"/>
        <v>Positive Trend</v>
      </c>
      <c r="L19" s="46"/>
    </row>
    <row r="20" spans="3:12" ht="13.5" thickBot="1">
      <c r="C20" s="46"/>
      <c r="D20" s="27" t="s">
        <v>17</v>
      </c>
      <c r="E20" s="40">
        <v>1000</v>
      </c>
      <c r="F20" s="43">
        <f t="shared" si="1"/>
        <v>4.9751243781094524E-4</v>
      </c>
      <c r="G20" s="29">
        <f t="shared" si="4"/>
        <v>12060</v>
      </c>
      <c r="H20" s="13">
        <v>6.0000000000000001E-3</v>
      </c>
      <c r="I20" s="32">
        <f t="shared" si="2"/>
        <v>-11060</v>
      </c>
      <c r="J20" s="31">
        <f t="shared" si="3"/>
        <v>-5.5024875621890552E-3</v>
      </c>
      <c r="K20" s="64" t="str">
        <f t="shared" si="5"/>
        <v>Positive Trend</v>
      </c>
      <c r="L20" s="46"/>
    </row>
    <row r="21" spans="3:12" ht="13.5" thickBot="1">
      <c r="C21" s="46"/>
      <c r="D21" s="27" t="s">
        <v>97</v>
      </c>
      <c r="E21" s="40">
        <v>2133</v>
      </c>
      <c r="F21" s="43">
        <f t="shared" si="1"/>
        <v>1.0611940298507463E-3</v>
      </c>
      <c r="G21" s="29">
        <f t="shared" si="4"/>
        <v>18090</v>
      </c>
      <c r="H21" s="13">
        <v>8.9999999999999993E-3</v>
      </c>
      <c r="I21" s="32">
        <f t="shared" si="2"/>
        <v>-15957</v>
      </c>
      <c r="J21" s="31">
        <f t="shared" si="3"/>
        <v>-7.9388059701492528E-3</v>
      </c>
      <c r="K21" s="64" t="str">
        <f t="shared" si="5"/>
        <v>Positive Trend</v>
      </c>
      <c r="L21" s="46"/>
    </row>
    <row r="22" spans="3:12" ht="13.5" thickBot="1">
      <c r="C22" s="46"/>
      <c r="D22" s="27" t="s">
        <v>62</v>
      </c>
      <c r="E22" s="40">
        <v>11000</v>
      </c>
      <c r="F22" s="43">
        <f t="shared" si="1"/>
        <v>5.4726368159203984E-3</v>
      </c>
      <c r="G22" s="29">
        <f t="shared" si="4"/>
        <v>16080</v>
      </c>
      <c r="H22" s="13">
        <v>8.0000000000000002E-3</v>
      </c>
      <c r="I22" s="32">
        <f t="shared" si="2"/>
        <v>-5080</v>
      </c>
      <c r="J22" s="31">
        <f t="shared" si="3"/>
        <v>-2.5273631840796017E-3</v>
      </c>
      <c r="K22" s="64" t="str">
        <f t="shared" si="5"/>
        <v>Positive Trend</v>
      </c>
      <c r="L22" s="46"/>
    </row>
    <row r="23" spans="3:12" ht="13.5" thickBot="1">
      <c r="C23" s="46"/>
      <c r="D23" s="27" t="s">
        <v>63</v>
      </c>
      <c r="E23" s="40">
        <v>4000</v>
      </c>
      <c r="F23" s="43">
        <f t="shared" si="1"/>
        <v>1.990049751243781E-3</v>
      </c>
      <c r="G23" s="29">
        <f t="shared" si="4"/>
        <v>12060</v>
      </c>
      <c r="H23" s="13">
        <v>6.0000000000000001E-3</v>
      </c>
      <c r="I23" s="32">
        <f t="shared" si="2"/>
        <v>-8060</v>
      </c>
      <c r="J23" s="31">
        <f t="shared" si="3"/>
        <v>-4.0099502487562187E-3</v>
      </c>
      <c r="K23" s="64" t="str">
        <f t="shared" si="5"/>
        <v>Positive Trend</v>
      </c>
      <c r="L23" s="46"/>
    </row>
    <row r="24" spans="3:12" ht="13.5" thickBot="1">
      <c r="C24" s="46"/>
      <c r="D24" s="27" t="s">
        <v>64</v>
      </c>
      <c r="E24" s="40">
        <v>6000</v>
      </c>
      <c r="F24" s="43">
        <f t="shared" si="1"/>
        <v>2.9850746268656717E-3</v>
      </c>
      <c r="G24" s="29">
        <f t="shared" si="4"/>
        <v>44220</v>
      </c>
      <c r="H24" s="13">
        <v>2.1999999999999999E-2</v>
      </c>
      <c r="I24" s="32">
        <f t="shared" si="2"/>
        <v>-38220</v>
      </c>
      <c r="J24" s="31">
        <f t="shared" si="3"/>
        <v>-1.9014925373134327E-2</v>
      </c>
      <c r="K24" s="64" t="str">
        <f t="shared" si="5"/>
        <v>Positive Trend</v>
      </c>
      <c r="L24" s="46"/>
    </row>
    <row r="25" spans="3:12" ht="13.5" thickBot="1">
      <c r="C25" s="46"/>
      <c r="D25" s="27" t="s">
        <v>65</v>
      </c>
      <c r="E25" s="40">
        <v>1000</v>
      </c>
      <c r="F25" s="43">
        <f t="shared" si="1"/>
        <v>4.9751243781094524E-4</v>
      </c>
      <c r="G25" s="29">
        <f t="shared" si="4"/>
        <v>2010</v>
      </c>
      <c r="H25" s="13">
        <v>1E-3</v>
      </c>
      <c r="I25" s="32">
        <f t="shared" si="2"/>
        <v>-1010</v>
      </c>
      <c r="J25" s="31">
        <f t="shared" si="3"/>
        <v>-5.0248756218905478E-4</v>
      </c>
      <c r="K25" s="64" t="str">
        <f t="shared" si="5"/>
        <v>Positive Trend</v>
      </c>
      <c r="L25" s="46"/>
    </row>
    <row r="26" spans="3:12" ht="13.5" thickBot="1">
      <c r="C26" s="46"/>
      <c r="D26" s="27" t="s">
        <v>66</v>
      </c>
      <c r="E26" s="40">
        <v>3000</v>
      </c>
      <c r="F26" s="43">
        <f t="shared" si="1"/>
        <v>1.4925373134328358E-3</v>
      </c>
      <c r="G26" s="29">
        <f t="shared" si="4"/>
        <v>18090</v>
      </c>
      <c r="H26" s="13">
        <v>8.9999999999999993E-3</v>
      </c>
      <c r="I26" s="32">
        <f t="shared" si="2"/>
        <v>-15090</v>
      </c>
      <c r="J26" s="31">
        <f t="shared" si="3"/>
        <v>-7.5074626865671637E-3</v>
      </c>
      <c r="K26" s="64" t="str">
        <f t="shared" si="5"/>
        <v>Positive Trend</v>
      </c>
      <c r="L26" s="46"/>
    </row>
    <row r="27" spans="3:12" ht="13.5" thickBot="1">
      <c r="C27" s="46"/>
      <c r="D27" s="27" t="s">
        <v>67</v>
      </c>
      <c r="E27" s="40">
        <v>1000</v>
      </c>
      <c r="F27" s="43">
        <f t="shared" si="1"/>
        <v>4.9751243781094524E-4</v>
      </c>
      <c r="G27" s="29">
        <f t="shared" si="4"/>
        <v>36180</v>
      </c>
      <c r="H27" s="13">
        <v>1.7999999999999999E-2</v>
      </c>
      <c r="I27" s="32">
        <f t="shared" si="2"/>
        <v>-35180</v>
      </c>
      <c r="J27" s="31">
        <f t="shared" si="3"/>
        <v>-1.7502487562189053E-2</v>
      </c>
      <c r="K27" s="64" t="str">
        <f t="shared" si="5"/>
        <v>Positive Trend</v>
      </c>
      <c r="L27" s="46"/>
    </row>
    <row r="28" spans="3:12" ht="13.5" thickBot="1">
      <c r="C28" s="46"/>
      <c r="D28" s="27" t="s">
        <v>68</v>
      </c>
      <c r="E28" s="40">
        <v>1000</v>
      </c>
      <c r="F28" s="43">
        <f t="shared" si="1"/>
        <v>4.9751243781094524E-4</v>
      </c>
      <c r="G28" s="29">
        <f t="shared" si="4"/>
        <v>4020</v>
      </c>
      <c r="H28" s="13">
        <v>2E-3</v>
      </c>
      <c r="I28" s="32">
        <f t="shared" si="2"/>
        <v>-3020</v>
      </c>
      <c r="J28" s="31">
        <f t="shared" si="3"/>
        <v>-1.5024875621890547E-3</v>
      </c>
      <c r="K28" s="64" t="str">
        <f t="shared" si="5"/>
        <v>Positive Trend</v>
      </c>
      <c r="L28" s="46"/>
    </row>
    <row r="29" spans="3:12" ht="13.5" thickBot="1">
      <c r="C29" s="46"/>
      <c r="D29" s="27" t="s">
        <v>15</v>
      </c>
      <c r="E29" s="40">
        <v>1000</v>
      </c>
      <c r="F29" s="43">
        <f t="shared" si="1"/>
        <v>4.9751243781094524E-4</v>
      </c>
      <c r="G29" s="29">
        <f t="shared" si="4"/>
        <v>30150</v>
      </c>
      <c r="H29" s="13">
        <v>1.4999999999999999E-2</v>
      </c>
      <c r="I29" s="32">
        <f t="shared" si="2"/>
        <v>-29150</v>
      </c>
      <c r="J29" s="31">
        <f t="shared" si="3"/>
        <v>-1.4502487562189054E-2</v>
      </c>
      <c r="K29" s="64" t="str">
        <f t="shared" si="5"/>
        <v>Positive Trend</v>
      </c>
      <c r="L29" s="46"/>
    </row>
    <row r="30" spans="3:12" ht="13.5" thickBot="1">
      <c r="C30" s="46"/>
      <c r="D30" s="27" t="s">
        <v>16</v>
      </c>
      <c r="E30" s="40">
        <v>1000</v>
      </c>
      <c r="F30" s="43">
        <f t="shared" si="1"/>
        <v>4.9751243781094524E-4</v>
      </c>
      <c r="G30" s="29">
        <f t="shared" si="4"/>
        <v>16080</v>
      </c>
      <c r="H30" s="13">
        <v>8.0000000000000002E-3</v>
      </c>
      <c r="I30" s="32">
        <f t="shared" si="2"/>
        <v>-15080</v>
      </c>
      <c r="J30" s="31">
        <f t="shared" si="3"/>
        <v>-7.5024875621890552E-3</v>
      </c>
      <c r="K30" s="64" t="str">
        <f t="shared" si="5"/>
        <v>Positive Trend</v>
      </c>
      <c r="L30" s="46"/>
    </row>
    <row r="31" spans="3:12" ht="13.5" thickBot="1">
      <c r="C31" s="46"/>
      <c r="D31" s="27" t="s">
        <v>81</v>
      </c>
      <c r="E31" s="40">
        <v>6000</v>
      </c>
      <c r="F31" s="43">
        <f t="shared" si="1"/>
        <v>2.9850746268656717E-3</v>
      </c>
      <c r="G31" s="29">
        <f t="shared" si="4"/>
        <v>36180</v>
      </c>
      <c r="H31" s="13">
        <v>1.7999999999999999E-2</v>
      </c>
      <c r="I31" s="32">
        <f t="shared" si="2"/>
        <v>-30180</v>
      </c>
      <c r="J31" s="31">
        <f t="shared" si="3"/>
        <v>-1.5014925373134327E-2</v>
      </c>
      <c r="K31" s="64" t="str">
        <f t="shared" si="5"/>
        <v>Positive Trend</v>
      </c>
      <c r="L31" s="46"/>
    </row>
    <row r="32" spans="3:12" ht="13.5" thickBot="1">
      <c r="C32" s="46"/>
      <c r="D32" s="27" t="s">
        <v>21</v>
      </c>
      <c r="E32" s="40">
        <v>0</v>
      </c>
      <c r="F32" s="43">
        <f t="shared" si="1"/>
        <v>0</v>
      </c>
      <c r="G32" s="29">
        <f t="shared" si="4"/>
        <v>34170</v>
      </c>
      <c r="H32" s="13">
        <v>1.7000000000000001E-2</v>
      </c>
      <c r="I32" s="32">
        <f>IF(E32=0,0,E32-G32)</f>
        <v>0</v>
      </c>
      <c r="J32" s="31">
        <f>IF(F32=0,0,F32-H32)</f>
        <v>0</v>
      </c>
      <c r="K32" s="64" t="str">
        <f>IF(I32&lt;=0,"Positive Trend","Negative Trend")</f>
        <v>Positive Trend</v>
      </c>
      <c r="L32" s="46"/>
    </row>
    <row r="33" spans="3:12" ht="13.5" thickBot="1">
      <c r="C33" s="46"/>
      <c r="D33" s="27" t="s">
        <v>31</v>
      </c>
      <c r="E33" s="40">
        <v>0</v>
      </c>
      <c r="F33" s="43">
        <f t="shared" si="1"/>
        <v>0</v>
      </c>
      <c r="G33" s="29">
        <f>$E$8*H33</f>
        <v>397980</v>
      </c>
      <c r="H33" s="13">
        <v>0.19800000000000001</v>
      </c>
      <c r="I33" s="32">
        <f>IF(E33=0,0,E33-G33)</f>
        <v>0</v>
      </c>
      <c r="J33" s="31">
        <f>IF(F33=0,0,F33-H33)</f>
        <v>0</v>
      </c>
      <c r="K33" s="64" t="str">
        <f t="shared" si="5"/>
        <v>Positive Trend</v>
      </c>
      <c r="L33" s="46"/>
    </row>
    <row r="34" spans="3:12" ht="13.5" thickBot="1">
      <c r="C34" s="46"/>
      <c r="D34" s="27" t="s">
        <v>102</v>
      </c>
      <c r="E34" s="42">
        <f>SUM(E13:E33)</f>
        <v>1262133</v>
      </c>
      <c r="F34" s="43">
        <f t="shared" si="1"/>
        <v>0.6279268656716418</v>
      </c>
      <c r="G34" s="29">
        <f t="shared" si="4"/>
        <v>1388910</v>
      </c>
      <c r="H34" s="13">
        <v>0.69099999999999995</v>
      </c>
      <c r="I34" s="32">
        <f>E34-G34</f>
        <v>-126777</v>
      </c>
      <c r="J34" s="31">
        <f>F34-H34</f>
        <v>-6.3073134328358149E-2</v>
      </c>
      <c r="K34" s="64" t="str">
        <f t="shared" si="5"/>
        <v>Positive Trend</v>
      </c>
      <c r="L34" s="46"/>
    </row>
    <row r="35" spans="3:12" ht="13.5" thickBot="1">
      <c r="C35" s="46"/>
      <c r="D35" s="66"/>
      <c r="E35" s="18"/>
      <c r="F35" s="18"/>
      <c r="G35" s="18"/>
      <c r="H35" s="1"/>
      <c r="I35" s="38" t="s">
        <v>9</v>
      </c>
      <c r="J35" s="38"/>
      <c r="K35" s="71">
        <f>COUNTIF(K9:K34,"Positive Trend")</f>
        <v>19</v>
      </c>
      <c r="L35" s="46"/>
    </row>
    <row r="36" spans="3:12" ht="13.5" thickBot="1">
      <c r="C36" s="46"/>
      <c r="D36" s="66"/>
      <c r="E36" s="18"/>
      <c r="F36" s="18"/>
      <c r="G36" s="18"/>
      <c r="H36" s="1"/>
      <c r="I36" s="38" t="s">
        <v>10</v>
      </c>
      <c r="J36" s="38"/>
      <c r="K36" s="71">
        <f>COUNTIF(K9:K34,"Negative Trend")</f>
        <v>5</v>
      </c>
      <c r="L36" s="46"/>
    </row>
    <row r="37" spans="3:12">
      <c r="C37" s="46"/>
      <c r="D37" s="67"/>
      <c r="E37" s="68"/>
      <c r="F37" s="68"/>
      <c r="G37" s="68"/>
      <c r="H37" s="69"/>
      <c r="I37" s="69"/>
      <c r="J37" s="69"/>
      <c r="K37" s="70"/>
      <c r="L37" s="46"/>
    </row>
    <row r="38" spans="3:12">
      <c r="D38" s="44"/>
      <c r="E38" s="44"/>
      <c r="F38" s="44"/>
      <c r="G38" s="44"/>
    </row>
    <row r="39" spans="3:12">
      <c r="D39" s="72"/>
      <c r="E39" s="73"/>
      <c r="F39" s="73"/>
      <c r="G39" s="73"/>
      <c r="H39" s="73"/>
      <c r="I39" s="73"/>
      <c r="J39" s="73"/>
      <c r="K39" s="73"/>
    </row>
  </sheetData>
  <mergeCells count="1">
    <mergeCell ref="D39:K39"/>
  </mergeCells>
  <phoneticPr fontId="2" type="noConversion"/>
  <conditionalFormatting sqref="K13:K37 K9:K10">
    <cfRule type="cellIs" dxfId="1" priority="1" stopIfTrue="1" operator="equal">
      <formula>"Positive Trend"</formula>
    </cfRule>
    <cfRule type="cellIs" dxfId="0" priority="2" stopIfTrue="1" operator="equal">
      <formula>"Negative Trend"</formula>
    </cfRule>
  </conditionalFormatting>
  <printOptions horizontalCentered="1"/>
  <pageMargins left="0.75" right="0.75" top="1" bottom="1" header="0.5" footer="0.5"/>
  <pageSetup scale="90" orientation="landscape" horizontalDpi="4294967294"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63235" r:id="rId4" name="List Box 3">
              <controlPr defaultSize="0" print="0" autoLine="0" autoPict="0" macro="[0]!Cotypeselection">
                <anchor moveWithCells="1">
                  <from>
                    <xdr:col>3</xdr:col>
                    <xdr:colOff>19050</xdr:colOff>
                    <xdr:row>1</xdr:row>
                    <xdr:rowOff>38100</xdr:rowOff>
                  </from>
                  <to>
                    <xdr:col>3</xdr:col>
                    <xdr:colOff>4181475</xdr:colOff>
                    <xdr:row>3</xdr:row>
                    <xdr:rowOff>123825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68547778-3395-4FA1-A288-02C8D8532B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138</vt:i4>
      </vt:variant>
    </vt:vector>
  </HeadingPairs>
  <TitlesOfParts>
    <vt:vector size="139" baseType="lpstr">
      <vt:lpstr>Industry Analysis</vt:lpstr>
      <vt:lpstr>cotype</vt:lpstr>
      <vt:lpstr>'Industry Analysis'!Print_Area</vt:lpstr>
      <vt:lpstr>stat1</vt:lpstr>
      <vt:lpstr>stat10</vt:lpstr>
      <vt:lpstr>stat10a</vt:lpstr>
      <vt:lpstr>stat11</vt:lpstr>
      <vt:lpstr>stat11a</vt:lpstr>
      <vt:lpstr>stat12</vt:lpstr>
      <vt:lpstr>stat12a</vt:lpstr>
      <vt:lpstr>stat13</vt:lpstr>
      <vt:lpstr>stat13a</vt:lpstr>
      <vt:lpstr>stat14</vt:lpstr>
      <vt:lpstr>stat14a</vt:lpstr>
      <vt:lpstr>stat15</vt:lpstr>
      <vt:lpstr>stat15a</vt:lpstr>
      <vt:lpstr>stat16</vt:lpstr>
      <vt:lpstr>stat16a</vt:lpstr>
      <vt:lpstr>stat17</vt:lpstr>
      <vt:lpstr>stat17a</vt:lpstr>
      <vt:lpstr>stat18</vt:lpstr>
      <vt:lpstr>stat18a</vt:lpstr>
      <vt:lpstr>stat19</vt:lpstr>
      <vt:lpstr>stat19a</vt:lpstr>
      <vt:lpstr>stat1a</vt:lpstr>
      <vt:lpstr>stat2</vt:lpstr>
      <vt:lpstr>stat20</vt:lpstr>
      <vt:lpstr>stat20a</vt:lpstr>
      <vt:lpstr>stat21</vt:lpstr>
      <vt:lpstr>stat21a</vt:lpstr>
      <vt:lpstr>stat22</vt:lpstr>
      <vt:lpstr>stat22a</vt:lpstr>
      <vt:lpstr>stat23</vt:lpstr>
      <vt:lpstr>stat23a</vt:lpstr>
      <vt:lpstr>stat24</vt:lpstr>
      <vt:lpstr>stat24a</vt:lpstr>
      <vt:lpstr>stat25</vt:lpstr>
      <vt:lpstr>stat25a</vt:lpstr>
      <vt:lpstr>stat26</vt:lpstr>
      <vt:lpstr>stat26a</vt:lpstr>
      <vt:lpstr>stat27</vt:lpstr>
      <vt:lpstr>stat27a</vt:lpstr>
      <vt:lpstr>stat28</vt:lpstr>
      <vt:lpstr>stat28a</vt:lpstr>
      <vt:lpstr>stat29</vt:lpstr>
      <vt:lpstr>stat29a</vt:lpstr>
      <vt:lpstr>stat2a</vt:lpstr>
      <vt:lpstr>stat3</vt:lpstr>
      <vt:lpstr>stat30</vt:lpstr>
      <vt:lpstr>stat30a</vt:lpstr>
      <vt:lpstr>stat31</vt:lpstr>
      <vt:lpstr>stat31a</vt:lpstr>
      <vt:lpstr>stat32</vt:lpstr>
      <vt:lpstr>stat32a</vt:lpstr>
      <vt:lpstr>stat33</vt:lpstr>
      <vt:lpstr>stat33a</vt:lpstr>
      <vt:lpstr>stat3a</vt:lpstr>
      <vt:lpstr>stat4</vt:lpstr>
      <vt:lpstr>stat48</vt:lpstr>
      <vt:lpstr>stat48a</vt:lpstr>
      <vt:lpstr>stat49</vt:lpstr>
      <vt:lpstr>stat49a</vt:lpstr>
      <vt:lpstr>stat4a</vt:lpstr>
      <vt:lpstr>stat5</vt:lpstr>
      <vt:lpstr>stat50</vt:lpstr>
      <vt:lpstr>stat50a</vt:lpstr>
      <vt:lpstr>stat51</vt:lpstr>
      <vt:lpstr>stat51a</vt:lpstr>
      <vt:lpstr>stat52</vt:lpstr>
      <vt:lpstr>stat52a</vt:lpstr>
      <vt:lpstr>stat53</vt:lpstr>
      <vt:lpstr>stat53a</vt:lpstr>
      <vt:lpstr>stat54</vt:lpstr>
      <vt:lpstr>stat54a</vt:lpstr>
      <vt:lpstr>stat55</vt:lpstr>
      <vt:lpstr>stat55a</vt:lpstr>
      <vt:lpstr>stat56</vt:lpstr>
      <vt:lpstr>stat56a</vt:lpstr>
      <vt:lpstr>stat57</vt:lpstr>
      <vt:lpstr>stat57a</vt:lpstr>
      <vt:lpstr>stat58</vt:lpstr>
      <vt:lpstr>stat58a</vt:lpstr>
      <vt:lpstr>stat59</vt:lpstr>
      <vt:lpstr>stat59a</vt:lpstr>
      <vt:lpstr>stat5a</vt:lpstr>
      <vt:lpstr>stat6</vt:lpstr>
      <vt:lpstr>stat60</vt:lpstr>
      <vt:lpstr>stat60a</vt:lpstr>
      <vt:lpstr>stat61</vt:lpstr>
      <vt:lpstr>stat61a</vt:lpstr>
      <vt:lpstr>stat62</vt:lpstr>
      <vt:lpstr>stat62a</vt:lpstr>
      <vt:lpstr>stat63</vt:lpstr>
      <vt:lpstr>stat63a</vt:lpstr>
      <vt:lpstr>stat64</vt:lpstr>
      <vt:lpstr>stat64a</vt:lpstr>
      <vt:lpstr>stat65</vt:lpstr>
      <vt:lpstr>stat65a</vt:lpstr>
      <vt:lpstr>stat66</vt:lpstr>
      <vt:lpstr>stat66a</vt:lpstr>
      <vt:lpstr>stat67</vt:lpstr>
      <vt:lpstr>stat67a</vt:lpstr>
      <vt:lpstr>stat68</vt:lpstr>
      <vt:lpstr>stat68a</vt:lpstr>
      <vt:lpstr>stat69</vt:lpstr>
      <vt:lpstr>stat69a</vt:lpstr>
      <vt:lpstr>stat6a</vt:lpstr>
      <vt:lpstr>stat7</vt:lpstr>
      <vt:lpstr>stat70</vt:lpstr>
      <vt:lpstr>stat70a</vt:lpstr>
      <vt:lpstr>stat71</vt:lpstr>
      <vt:lpstr>stat71a</vt:lpstr>
      <vt:lpstr>stat72</vt:lpstr>
      <vt:lpstr>stat72a</vt:lpstr>
      <vt:lpstr>stat73</vt:lpstr>
      <vt:lpstr>stat73a</vt:lpstr>
      <vt:lpstr>stat74</vt:lpstr>
      <vt:lpstr>stat74a</vt:lpstr>
      <vt:lpstr>stat75</vt:lpstr>
      <vt:lpstr>stat75a</vt:lpstr>
      <vt:lpstr>stat76</vt:lpstr>
      <vt:lpstr>stat76a</vt:lpstr>
      <vt:lpstr>stat77</vt:lpstr>
      <vt:lpstr>stat77a</vt:lpstr>
      <vt:lpstr>stat78</vt:lpstr>
      <vt:lpstr>stat78a</vt:lpstr>
      <vt:lpstr>stat79</vt:lpstr>
      <vt:lpstr>stat79a</vt:lpstr>
      <vt:lpstr>stat7a</vt:lpstr>
      <vt:lpstr>stat8</vt:lpstr>
      <vt:lpstr>stat80</vt:lpstr>
      <vt:lpstr>stat80a</vt:lpstr>
      <vt:lpstr>stat81</vt:lpstr>
      <vt:lpstr>stat81a</vt:lpstr>
      <vt:lpstr>stat8a</vt:lpstr>
      <vt:lpstr>stat9</vt:lpstr>
      <vt:lpstr>stat9a</vt:lpstr>
      <vt:lpstr>statprime</vt:lpstr>
      <vt:lpstr>statprime2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2014-10-25T21:15:49Z</dcterms:created>
  <dcterms:modified xsi:type="dcterms:W3CDTF">2014-10-25T21:15:49Z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TC019155329991</vt:lpwstr>
  </property>
</Properties>
</file>