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01. Excel'de Tablo Özetleme/"/>
    </mc:Choice>
  </mc:AlternateContent>
  <xr:revisionPtr revIDLastSave="122" documentId="8_{F434467C-8999-42F5-A543-5FFD1FD9A00A}" xr6:coauthVersionLast="47" xr6:coauthVersionMax="47" xr10:uidLastSave="{EC52164F-CCA9-4424-A501-8303A936C2EC}"/>
  <bookViews>
    <workbookView xWindow="-108" yWindow="-108" windowWidth="23256" windowHeight="12576" xr2:uid="{9E434D65-AE7B-44D9-A323-303D6EFF822C}"/>
  </bookViews>
  <sheets>
    <sheet name="Gelir Tablosu 1" sheetId="1" r:id="rId1"/>
    <sheet name="Yan Gruplama" sheetId="2" r:id="rId2"/>
    <sheet name="Gelir Tablosu 2" sheetId="3" r:id="rId3"/>
    <sheet name="Ç Gelir Tablosu 1" sheetId="4" r:id="rId4"/>
    <sheet name="Ç Yan Gruplama" sheetId="5" r:id="rId5"/>
    <sheet name="Ç Gelir Tablosu 2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" i="6" l="1"/>
  <c r="P46" i="6"/>
  <c r="AC44" i="6"/>
  <c r="P44" i="6"/>
  <c r="AC43" i="6"/>
  <c r="P43" i="6"/>
  <c r="AB42" i="6"/>
  <c r="AA42" i="6"/>
  <c r="Z42" i="6"/>
  <c r="Y42" i="6"/>
  <c r="X42" i="6"/>
  <c r="W42" i="6"/>
  <c r="V42" i="6"/>
  <c r="U42" i="6"/>
  <c r="T42" i="6"/>
  <c r="S42" i="6"/>
  <c r="R42" i="6"/>
  <c r="Q42" i="6"/>
  <c r="O42" i="6"/>
  <c r="N42" i="6"/>
  <c r="M42" i="6"/>
  <c r="L42" i="6"/>
  <c r="K42" i="6"/>
  <c r="J42" i="6"/>
  <c r="I42" i="6"/>
  <c r="H42" i="6"/>
  <c r="G42" i="6"/>
  <c r="F42" i="6"/>
  <c r="E42" i="6"/>
  <c r="D42" i="6"/>
  <c r="AC41" i="6"/>
  <c r="P41" i="6"/>
  <c r="AB40" i="6"/>
  <c r="AA40" i="6"/>
  <c r="Z40" i="6"/>
  <c r="Y40" i="6"/>
  <c r="X40" i="6"/>
  <c r="W40" i="6"/>
  <c r="V40" i="6"/>
  <c r="U40" i="6"/>
  <c r="T40" i="6"/>
  <c r="S40" i="6"/>
  <c r="R40" i="6"/>
  <c r="Q40" i="6"/>
  <c r="O40" i="6"/>
  <c r="N40" i="6"/>
  <c r="M40" i="6"/>
  <c r="L40" i="6"/>
  <c r="K40" i="6"/>
  <c r="J40" i="6"/>
  <c r="I40" i="6"/>
  <c r="H40" i="6"/>
  <c r="G40" i="6"/>
  <c r="F40" i="6"/>
  <c r="E40" i="6"/>
  <c r="D40" i="6"/>
  <c r="AC38" i="6"/>
  <c r="P38" i="6"/>
  <c r="AB37" i="6"/>
  <c r="AA37" i="6"/>
  <c r="Z37" i="6"/>
  <c r="Y37" i="6"/>
  <c r="X37" i="6"/>
  <c r="W37" i="6"/>
  <c r="V37" i="6"/>
  <c r="U37" i="6"/>
  <c r="T37" i="6"/>
  <c r="S37" i="6"/>
  <c r="R37" i="6"/>
  <c r="Q37" i="6"/>
  <c r="O37" i="6"/>
  <c r="N37" i="6"/>
  <c r="M37" i="6"/>
  <c r="L37" i="6"/>
  <c r="K37" i="6"/>
  <c r="J37" i="6"/>
  <c r="I37" i="6"/>
  <c r="H37" i="6"/>
  <c r="G37" i="6"/>
  <c r="F37" i="6"/>
  <c r="E37" i="6"/>
  <c r="D37" i="6"/>
  <c r="AC36" i="6"/>
  <c r="P36" i="6"/>
  <c r="AC35" i="6"/>
  <c r="P35" i="6"/>
  <c r="AC34" i="6"/>
  <c r="P34" i="6"/>
  <c r="AC33" i="6"/>
  <c r="P33" i="6"/>
  <c r="AC32" i="6"/>
  <c r="P32" i="6"/>
  <c r="AB31" i="6"/>
  <c r="AA31" i="6"/>
  <c r="Z31" i="6"/>
  <c r="Y31" i="6"/>
  <c r="X31" i="6"/>
  <c r="W31" i="6"/>
  <c r="V31" i="6"/>
  <c r="U31" i="6"/>
  <c r="T31" i="6"/>
  <c r="S31" i="6"/>
  <c r="R31" i="6"/>
  <c r="Q31" i="6"/>
  <c r="O31" i="6"/>
  <c r="N31" i="6"/>
  <c r="M31" i="6"/>
  <c r="L31" i="6"/>
  <c r="K31" i="6"/>
  <c r="J31" i="6"/>
  <c r="I31" i="6"/>
  <c r="H31" i="6"/>
  <c r="G31" i="6"/>
  <c r="F31" i="6"/>
  <c r="E31" i="6"/>
  <c r="D31" i="6"/>
  <c r="AC30" i="6"/>
  <c r="P30" i="6"/>
  <c r="AC29" i="6"/>
  <c r="P29" i="6"/>
  <c r="AC28" i="6"/>
  <c r="P28" i="6"/>
  <c r="AC27" i="6"/>
  <c r="P27" i="6"/>
  <c r="AC26" i="6"/>
  <c r="P26" i="6"/>
  <c r="AC25" i="6"/>
  <c r="P25" i="6"/>
  <c r="AC24" i="6"/>
  <c r="P24" i="6"/>
  <c r="AB23" i="6"/>
  <c r="AA23" i="6"/>
  <c r="Z23" i="6"/>
  <c r="Y23" i="6"/>
  <c r="X23" i="6"/>
  <c r="W23" i="6"/>
  <c r="V23" i="6"/>
  <c r="U23" i="6"/>
  <c r="T23" i="6"/>
  <c r="S23" i="6"/>
  <c r="R23" i="6"/>
  <c r="Q23" i="6"/>
  <c r="O23" i="6"/>
  <c r="N23" i="6"/>
  <c r="M23" i="6"/>
  <c r="L23" i="6"/>
  <c r="K23" i="6"/>
  <c r="J23" i="6"/>
  <c r="I23" i="6"/>
  <c r="H23" i="6"/>
  <c r="G23" i="6"/>
  <c r="F23" i="6"/>
  <c r="E23" i="6"/>
  <c r="D23" i="6"/>
  <c r="AC21" i="6"/>
  <c r="P21" i="6"/>
  <c r="AC20" i="6"/>
  <c r="P20" i="6"/>
  <c r="AC19" i="6"/>
  <c r="P19" i="6"/>
  <c r="AB18" i="6"/>
  <c r="AA18" i="6"/>
  <c r="Z18" i="6"/>
  <c r="Y18" i="6"/>
  <c r="X18" i="6"/>
  <c r="W18" i="6"/>
  <c r="V18" i="6"/>
  <c r="U18" i="6"/>
  <c r="T18" i="6"/>
  <c r="S18" i="6"/>
  <c r="R18" i="6"/>
  <c r="Q18" i="6"/>
  <c r="O18" i="6"/>
  <c r="N18" i="6"/>
  <c r="M18" i="6"/>
  <c r="L18" i="6"/>
  <c r="K18" i="6"/>
  <c r="J18" i="6"/>
  <c r="I18" i="6"/>
  <c r="H18" i="6"/>
  <c r="G18" i="6"/>
  <c r="F18" i="6"/>
  <c r="E18" i="6"/>
  <c r="D18" i="6"/>
  <c r="AC16" i="6"/>
  <c r="P16" i="6"/>
  <c r="AC15" i="6"/>
  <c r="P15" i="6"/>
  <c r="AC14" i="6"/>
  <c r="P14" i="6"/>
  <c r="AC13" i="6"/>
  <c r="P13" i="6"/>
  <c r="AB12" i="6"/>
  <c r="AA12" i="6"/>
  <c r="Z12" i="6"/>
  <c r="Y12" i="6"/>
  <c r="X12" i="6"/>
  <c r="W12" i="6"/>
  <c r="V12" i="6"/>
  <c r="U12" i="6"/>
  <c r="T12" i="6"/>
  <c r="S12" i="6"/>
  <c r="R12" i="6"/>
  <c r="Q12" i="6"/>
  <c r="O12" i="6"/>
  <c r="N12" i="6"/>
  <c r="M12" i="6"/>
  <c r="L12" i="6"/>
  <c r="K12" i="6"/>
  <c r="J12" i="6"/>
  <c r="I12" i="6"/>
  <c r="H12" i="6"/>
  <c r="G12" i="6"/>
  <c r="F12" i="6"/>
  <c r="E12" i="6"/>
  <c r="D12" i="6"/>
  <c r="AC10" i="6"/>
  <c r="P10" i="6"/>
  <c r="AC9" i="6"/>
  <c r="P9" i="6"/>
  <c r="AC8" i="6"/>
  <c r="P8" i="6"/>
  <c r="AB7" i="6"/>
  <c r="AA7" i="6"/>
  <c r="Z7" i="6"/>
  <c r="Y7" i="6"/>
  <c r="X7" i="6"/>
  <c r="W7" i="6"/>
  <c r="V7" i="6"/>
  <c r="U7" i="6"/>
  <c r="T7" i="6"/>
  <c r="S7" i="6"/>
  <c r="R7" i="6"/>
  <c r="Q7" i="6"/>
  <c r="O7" i="6"/>
  <c r="N7" i="6"/>
  <c r="M7" i="6"/>
  <c r="L7" i="6"/>
  <c r="K7" i="6"/>
  <c r="J7" i="6"/>
  <c r="I7" i="6"/>
  <c r="H7" i="6"/>
  <c r="G7" i="6"/>
  <c r="F7" i="6"/>
  <c r="E7" i="6"/>
  <c r="D7" i="6"/>
  <c r="AC6" i="6"/>
  <c r="P6" i="6"/>
  <c r="AC5" i="6"/>
  <c r="P5" i="6"/>
  <c r="AC4" i="6"/>
  <c r="P4" i="6"/>
  <c r="AB3" i="6"/>
  <c r="AA3" i="6"/>
  <c r="Z3" i="6"/>
  <c r="Y3" i="6"/>
  <c r="X3" i="6"/>
  <c r="W3" i="6"/>
  <c r="V3" i="6"/>
  <c r="U3" i="6"/>
  <c r="T3" i="6"/>
  <c r="S3" i="6"/>
  <c r="R3" i="6"/>
  <c r="Q3" i="6"/>
  <c r="O3" i="6"/>
  <c r="N3" i="6"/>
  <c r="M3" i="6"/>
  <c r="L3" i="6"/>
  <c r="K3" i="6"/>
  <c r="J3" i="6"/>
  <c r="I3" i="6"/>
  <c r="H3" i="6"/>
  <c r="G3" i="6"/>
  <c r="F3" i="6"/>
  <c r="E3" i="6"/>
  <c r="D3" i="6"/>
  <c r="AN8" i="5"/>
  <c r="AA8" i="5"/>
  <c r="N8" i="5"/>
  <c r="AN7" i="5"/>
  <c r="AA7" i="5"/>
  <c r="N7" i="5"/>
  <c r="AN6" i="5"/>
  <c r="AA6" i="5"/>
  <c r="N6" i="5"/>
  <c r="AN5" i="5"/>
  <c r="AA5" i="5"/>
  <c r="N5" i="5"/>
  <c r="AN4" i="5"/>
  <c r="AA4" i="5"/>
  <c r="N4" i="5"/>
  <c r="F41" i="4"/>
  <c r="E41" i="4"/>
  <c r="D41" i="4"/>
  <c r="F39" i="4"/>
  <c r="E39" i="4"/>
  <c r="D39" i="4"/>
  <c r="F36" i="4"/>
  <c r="E36" i="4"/>
  <c r="D36" i="4"/>
  <c r="F30" i="4"/>
  <c r="E30" i="4"/>
  <c r="D30" i="4"/>
  <c r="F22" i="4"/>
  <c r="E22" i="4"/>
  <c r="D22" i="4"/>
  <c r="F17" i="4"/>
  <c r="E17" i="4"/>
  <c r="D17" i="4"/>
  <c r="F11" i="4"/>
  <c r="E11" i="4"/>
  <c r="D11" i="4"/>
  <c r="F6" i="4"/>
  <c r="E6" i="4"/>
  <c r="D6" i="4"/>
  <c r="F2" i="4"/>
  <c r="F10" i="4" s="1"/>
  <c r="E2" i="4"/>
  <c r="D2" i="4"/>
  <c r="P46" i="3"/>
  <c r="P44" i="3"/>
  <c r="P43" i="3"/>
  <c r="P41" i="3"/>
  <c r="P38" i="3"/>
  <c r="P36" i="3"/>
  <c r="P35" i="3"/>
  <c r="P34" i="3"/>
  <c r="P33" i="3"/>
  <c r="P32" i="3"/>
  <c r="P30" i="3"/>
  <c r="P29" i="3"/>
  <c r="P28" i="3"/>
  <c r="P27" i="3"/>
  <c r="P26" i="3"/>
  <c r="P25" i="3"/>
  <c r="P24" i="3"/>
  <c r="P21" i="3"/>
  <c r="P20" i="3"/>
  <c r="P19" i="3"/>
  <c r="P16" i="3"/>
  <c r="P15" i="3"/>
  <c r="P14" i="3"/>
  <c r="P13" i="3"/>
  <c r="P10" i="3"/>
  <c r="P9" i="3"/>
  <c r="P8" i="3"/>
  <c r="P6" i="3"/>
  <c r="P5" i="3"/>
  <c r="P4" i="3"/>
  <c r="AC4" i="3"/>
  <c r="AC5" i="3"/>
  <c r="AC6" i="3"/>
  <c r="AC8" i="3"/>
  <c r="AC9" i="3"/>
  <c r="AC10" i="3"/>
  <c r="AC13" i="3"/>
  <c r="AC14" i="3"/>
  <c r="AC15" i="3"/>
  <c r="AC16" i="3"/>
  <c r="AC19" i="3"/>
  <c r="AC20" i="3"/>
  <c r="AC21" i="3"/>
  <c r="AC24" i="3"/>
  <c r="AC25" i="3"/>
  <c r="AC26" i="3"/>
  <c r="AC27" i="3"/>
  <c r="AC28" i="3"/>
  <c r="AC29" i="3"/>
  <c r="AC30" i="3"/>
  <c r="AC32" i="3"/>
  <c r="AC33" i="3"/>
  <c r="AC34" i="3"/>
  <c r="AC35" i="3"/>
  <c r="AC36" i="3"/>
  <c r="AC38" i="3"/>
  <c r="AC41" i="3"/>
  <c r="AC43" i="3"/>
  <c r="AC44" i="3"/>
  <c r="AC46" i="3"/>
  <c r="Q3" i="3"/>
  <c r="R3" i="3"/>
  <c r="S3" i="3"/>
  <c r="T3" i="3"/>
  <c r="U3" i="3"/>
  <c r="V3" i="3"/>
  <c r="W3" i="3"/>
  <c r="X3" i="3"/>
  <c r="Y3" i="3"/>
  <c r="Z3" i="3"/>
  <c r="AA3" i="3"/>
  <c r="AB3" i="3"/>
  <c r="Q7" i="3"/>
  <c r="R7" i="3"/>
  <c r="S7" i="3"/>
  <c r="T7" i="3"/>
  <c r="U7" i="3"/>
  <c r="V7" i="3"/>
  <c r="W7" i="3"/>
  <c r="X7" i="3"/>
  <c r="Y7" i="3"/>
  <c r="Z7" i="3"/>
  <c r="AA7" i="3"/>
  <c r="AB7" i="3"/>
  <c r="Q12" i="3"/>
  <c r="R12" i="3"/>
  <c r="S12" i="3"/>
  <c r="T12" i="3"/>
  <c r="U12" i="3"/>
  <c r="V12" i="3"/>
  <c r="W12" i="3"/>
  <c r="X12" i="3"/>
  <c r="Y12" i="3"/>
  <c r="Z12" i="3"/>
  <c r="AA12" i="3"/>
  <c r="AB12" i="3"/>
  <c r="Q18" i="3"/>
  <c r="R18" i="3"/>
  <c r="S18" i="3"/>
  <c r="T18" i="3"/>
  <c r="U18" i="3"/>
  <c r="V18" i="3"/>
  <c r="W18" i="3"/>
  <c r="X18" i="3"/>
  <c r="Y18" i="3"/>
  <c r="Z18" i="3"/>
  <c r="AA18" i="3"/>
  <c r="AB18" i="3"/>
  <c r="Q23" i="3"/>
  <c r="R23" i="3"/>
  <c r="S23" i="3"/>
  <c r="T23" i="3"/>
  <c r="U23" i="3"/>
  <c r="V23" i="3"/>
  <c r="W23" i="3"/>
  <c r="X23" i="3"/>
  <c r="Y23" i="3"/>
  <c r="Z23" i="3"/>
  <c r="AA23" i="3"/>
  <c r="AB23" i="3"/>
  <c r="Q31" i="3"/>
  <c r="R31" i="3"/>
  <c r="S31" i="3"/>
  <c r="T31" i="3"/>
  <c r="U31" i="3"/>
  <c r="V31" i="3"/>
  <c r="W31" i="3"/>
  <c r="X31" i="3"/>
  <c r="Y31" i="3"/>
  <c r="Z31" i="3"/>
  <c r="AA31" i="3"/>
  <c r="AB31" i="3"/>
  <c r="Q37" i="3"/>
  <c r="R37" i="3"/>
  <c r="S37" i="3"/>
  <c r="T37" i="3"/>
  <c r="U37" i="3"/>
  <c r="V37" i="3"/>
  <c r="W37" i="3"/>
  <c r="X37" i="3"/>
  <c r="Y37" i="3"/>
  <c r="Z37" i="3"/>
  <c r="AA37" i="3"/>
  <c r="AB37" i="3"/>
  <c r="Q40" i="3"/>
  <c r="R40" i="3"/>
  <c r="S40" i="3"/>
  <c r="T40" i="3"/>
  <c r="U40" i="3"/>
  <c r="V40" i="3"/>
  <c r="W40" i="3"/>
  <c r="X40" i="3"/>
  <c r="Y40" i="3"/>
  <c r="Z40" i="3"/>
  <c r="AA40" i="3"/>
  <c r="AB40" i="3"/>
  <c r="Q42" i="3"/>
  <c r="R42" i="3"/>
  <c r="S42" i="3"/>
  <c r="T42" i="3"/>
  <c r="U42" i="3"/>
  <c r="V42" i="3"/>
  <c r="W42" i="3"/>
  <c r="X42" i="3"/>
  <c r="Y42" i="3"/>
  <c r="Z42" i="3"/>
  <c r="AA42" i="3"/>
  <c r="AB42" i="3"/>
  <c r="G3" i="3"/>
  <c r="H3" i="3"/>
  <c r="I3" i="3"/>
  <c r="J3" i="3"/>
  <c r="K3" i="3"/>
  <c r="L3" i="3"/>
  <c r="M3" i="3"/>
  <c r="N3" i="3"/>
  <c r="O3" i="3"/>
  <c r="G7" i="3"/>
  <c r="H7" i="3"/>
  <c r="I7" i="3"/>
  <c r="J7" i="3"/>
  <c r="K7" i="3"/>
  <c r="L7" i="3"/>
  <c r="M7" i="3"/>
  <c r="N7" i="3"/>
  <c r="O7" i="3"/>
  <c r="G12" i="3"/>
  <c r="H12" i="3"/>
  <c r="I12" i="3"/>
  <c r="J12" i="3"/>
  <c r="K12" i="3"/>
  <c r="L12" i="3"/>
  <c r="M12" i="3"/>
  <c r="N12" i="3"/>
  <c r="O12" i="3"/>
  <c r="G18" i="3"/>
  <c r="H18" i="3"/>
  <c r="I18" i="3"/>
  <c r="J18" i="3"/>
  <c r="K18" i="3"/>
  <c r="L18" i="3"/>
  <c r="M18" i="3"/>
  <c r="N18" i="3"/>
  <c r="O18" i="3"/>
  <c r="G23" i="3"/>
  <c r="H23" i="3"/>
  <c r="I23" i="3"/>
  <c r="J23" i="3"/>
  <c r="K23" i="3"/>
  <c r="L23" i="3"/>
  <c r="M23" i="3"/>
  <c r="N23" i="3"/>
  <c r="O23" i="3"/>
  <c r="G31" i="3"/>
  <c r="H31" i="3"/>
  <c r="I31" i="3"/>
  <c r="J31" i="3"/>
  <c r="K31" i="3"/>
  <c r="L31" i="3"/>
  <c r="M31" i="3"/>
  <c r="N31" i="3"/>
  <c r="O31" i="3"/>
  <c r="G37" i="3"/>
  <c r="H37" i="3"/>
  <c r="I37" i="3"/>
  <c r="J37" i="3"/>
  <c r="K37" i="3"/>
  <c r="L37" i="3"/>
  <c r="M37" i="3"/>
  <c r="N37" i="3"/>
  <c r="O37" i="3"/>
  <c r="G40" i="3"/>
  <c r="H40" i="3"/>
  <c r="I40" i="3"/>
  <c r="J40" i="3"/>
  <c r="K40" i="3"/>
  <c r="L40" i="3"/>
  <c r="M40" i="3"/>
  <c r="N40" i="3"/>
  <c r="O40" i="3"/>
  <c r="G42" i="3"/>
  <c r="H42" i="3"/>
  <c r="I42" i="3"/>
  <c r="J42" i="3"/>
  <c r="K42" i="3"/>
  <c r="L42" i="3"/>
  <c r="M42" i="3"/>
  <c r="N42" i="3"/>
  <c r="O42" i="3"/>
  <c r="F42" i="3"/>
  <c r="E42" i="3"/>
  <c r="D42" i="3"/>
  <c r="F40" i="3"/>
  <c r="E40" i="3"/>
  <c r="D40" i="3"/>
  <c r="F37" i="3"/>
  <c r="E37" i="3"/>
  <c r="D37" i="3"/>
  <c r="F31" i="3"/>
  <c r="E31" i="3"/>
  <c r="D31" i="3"/>
  <c r="F23" i="3"/>
  <c r="E23" i="3"/>
  <c r="D23" i="3"/>
  <c r="F18" i="3"/>
  <c r="E18" i="3"/>
  <c r="D18" i="3"/>
  <c r="F12" i="3"/>
  <c r="E12" i="3"/>
  <c r="D12" i="3"/>
  <c r="F7" i="3"/>
  <c r="E7" i="3"/>
  <c r="D7" i="3"/>
  <c r="F3" i="3"/>
  <c r="E3" i="3"/>
  <c r="D3" i="3"/>
  <c r="F41" i="1"/>
  <c r="E41" i="1"/>
  <c r="D41" i="1"/>
  <c r="F39" i="1"/>
  <c r="E39" i="1"/>
  <c r="D39" i="1"/>
  <c r="F36" i="1"/>
  <c r="E36" i="1"/>
  <c r="D36" i="1"/>
  <c r="F30" i="1"/>
  <c r="E30" i="1"/>
  <c r="D30" i="1"/>
  <c r="F22" i="1"/>
  <c r="E22" i="1"/>
  <c r="D22" i="1"/>
  <c r="F17" i="1"/>
  <c r="E17" i="1"/>
  <c r="D17" i="1"/>
  <c r="F11" i="1"/>
  <c r="E11" i="1"/>
  <c r="D11" i="1"/>
  <c r="F6" i="1"/>
  <c r="E6" i="1"/>
  <c r="D6" i="1"/>
  <c r="F2" i="1"/>
  <c r="E2" i="1"/>
  <c r="D2" i="1"/>
  <c r="G11" i="6" l="1"/>
  <c r="O11" i="6"/>
  <c r="X11" i="6"/>
  <c r="X17" i="6" s="1"/>
  <c r="X22" i="6" s="1"/>
  <c r="X39" i="6" s="1"/>
  <c r="X45" i="6" s="1"/>
  <c r="X47" i="6" s="1"/>
  <c r="K11" i="6"/>
  <c r="T11" i="6"/>
  <c r="T17" i="6" s="1"/>
  <c r="T22" i="6" s="1"/>
  <c r="T39" i="6" s="1"/>
  <c r="T45" i="6" s="1"/>
  <c r="T47" i="6" s="1"/>
  <c r="AB11" i="6"/>
  <c r="G17" i="6"/>
  <c r="G22" i="6" s="1"/>
  <c r="G39" i="6" s="1"/>
  <c r="G45" i="6" s="1"/>
  <c r="G47" i="6" s="1"/>
  <c r="O17" i="6"/>
  <c r="O22" i="6" s="1"/>
  <c r="O39" i="6" s="1"/>
  <c r="O45" i="6" s="1"/>
  <c r="O47" i="6" s="1"/>
  <c r="D10" i="4"/>
  <c r="D16" i="4" s="1"/>
  <c r="D21" i="4" s="1"/>
  <c r="D38" i="4" s="1"/>
  <c r="D44" i="4" s="1"/>
  <c r="D46" i="4" s="1"/>
  <c r="E10" i="4"/>
  <c r="E16" i="4" s="1"/>
  <c r="E21" i="4" s="1"/>
  <c r="E38" i="4" s="1"/>
  <c r="E44" i="4" s="1"/>
  <c r="E46" i="4" s="1"/>
  <c r="H11" i="6"/>
  <c r="H17" i="6" s="1"/>
  <c r="H22" i="6" s="1"/>
  <c r="H39" i="6" s="1"/>
  <c r="H45" i="6" s="1"/>
  <c r="H47" i="6" s="1"/>
  <c r="Y11" i="6"/>
  <c r="Y17" i="6" s="1"/>
  <c r="Y22" i="6" s="1"/>
  <c r="Y39" i="6" s="1"/>
  <c r="Y45" i="6" s="1"/>
  <c r="Y47" i="6" s="1"/>
  <c r="P18" i="6"/>
  <c r="D11" i="6"/>
  <c r="D17" i="6" s="1"/>
  <c r="L11" i="6"/>
  <c r="L17" i="6" s="1"/>
  <c r="L22" i="6" s="1"/>
  <c r="L39" i="6" s="1"/>
  <c r="L45" i="6" s="1"/>
  <c r="L47" i="6" s="1"/>
  <c r="U11" i="6"/>
  <c r="P23" i="6"/>
  <c r="P37" i="6"/>
  <c r="P42" i="6"/>
  <c r="I11" i="6"/>
  <c r="I17" i="6" s="1"/>
  <c r="I22" i="6" s="1"/>
  <c r="I39" i="6" s="1"/>
  <c r="I45" i="6" s="1"/>
  <c r="I47" i="6" s="1"/>
  <c r="R11" i="6"/>
  <c r="R17" i="6" s="1"/>
  <c r="R22" i="6" s="1"/>
  <c r="R39" i="6" s="1"/>
  <c r="R45" i="6" s="1"/>
  <c r="R47" i="6" s="1"/>
  <c r="Z11" i="6"/>
  <c r="Z17" i="6" s="1"/>
  <c r="Z22" i="6" s="1"/>
  <c r="Z39" i="6" s="1"/>
  <c r="Z45" i="6" s="1"/>
  <c r="Z47" i="6" s="1"/>
  <c r="P40" i="6"/>
  <c r="J11" i="6"/>
  <c r="J17" i="6" s="1"/>
  <c r="J22" i="6" s="1"/>
  <c r="J39" i="6" s="1"/>
  <c r="J45" i="6" s="1"/>
  <c r="J47" i="6" s="1"/>
  <c r="S11" i="6"/>
  <c r="S17" i="6" s="1"/>
  <c r="S22" i="6" s="1"/>
  <c r="S39" i="6" s="1"/>
  <c r="S45" i="6" s="1"/>
  <c r="S47" i="6" s="1"/>
  <c r="AA11" i="6"/>
  <c r="AA17" i="6" s="1"/>
  <c r="AA22" i="6" s="1"/>
  <c r="AA39" i="6" s="1"/>
  <c r="AA45" i="6" s="1"/>
  <c r="AA47" i="6" s="1"/>
  <c r="P7" i="6"/>
  <c r="AC31" i="6"/>
  <c r="AC42" i="6"/>
  <c r="AB17" i="6"/>
  <c r="AB22" i="6" s="1"/>
  <c r="AB39" i="6" s="1"/>
  <c r="AB45" i="6" s="1"/>
  <c r="AB47" i="6" s="1"/>
  <c r="AC37" i="6"/>
  <c r="U17" i="6"/>
  <c r="U22" i="6" s="1"/>
  <c r="U39" i="6" s="1"/>
  <c r="U45" i="6" s="1"/>
  <c r="U47" i="6" s="1"/>
  <c r="E11" i="6"/>
  <c r="E17" i="6" s="1"/>
  <c r="E22" i="6" s="1"/>
  <c r="E39" i="6" s="1"/>
  <c r="E45" i="6" s="1"/>
  <c r="E47" i="6" s="1"/>
  <c r="M11" i="6"/>
  <c r="M17" i="6" s="1"/>
  <c r="M22" i="6" s="1"/>
  <c r="M39" i="6" s="1"/>
  <c r="M45" i="6" s="1"/>
  <c r="M47" i="6" s="1"/>
  <c r="V11" i="6"/>
  <c r="V17" i="6" s="1"/>
  <c r="V22" i="6" s="1"/>
  <c r="V39" i="6" s="1"/>
  <c r="V45" i="6" s="1"/>
  <c r="V47" i="6" s="1"/>
  <c r="P31" i="6"/>
  <c r="AC40" i="6"/>
  <c r="P12" i="6"/>
  <c r="K17" i="6"/>
  <c r="K22" i="6" s="1"/>
  <c r="K39" i="6" s="1"/>
  <c r="K45" i="6" s="1"/>
  <c r="K47" i="6" s="1"/>
  <c r="AC23" i="6"/>
  <c r="AC12" i="6"/>
  <c r="F11" i="6"/>
  <c r="F17" i="6" s="1"/>
  <c r="F22" i="6" s="1"/>
  <c r="F39" i="6" s="1"/>
  <c r="F45" i="6" s="1"/>
  <c r="F47" i="6" s="1"/>
  <c r="N11" i="6"/>
  <c r="N17" i="6" s="1"/>
  <c r="N22" i="6" s="1"/>
  <c r="N39" i="6" s="1"/>
  <c r="N45" i="6" s="1"/>
  <c r="N47" i="6" s="1"/>
  <c r="W11" i="6"/>
  <c r="W17" i="6" s="1"/>
  <c r="W22" i="6" s="1"/>
  <c r="W39" i="6" s="1"/>
  <c r="W45" i="6" s="1"/>
  <c r="W47" i="6" s="1"/>
  <c r="AC7" i="6"/>
  <c r="AC18" i="6"/>
  <c r="AC3" i="6"/>
  <c r="F16" i="4"/>
  <c r="F21" i="4" s="1"/>
  <c r="F38" i="4" s="1"/>
  <c r="F44" i="4" s="1"/>
  <c r="F46" i="4" s="1"/>
  <c r="P3" i="6"/>
  <c r="Q11" i="6"/>
  <c r="P23" i="3"/>
  <c r="S11" i="3"/>
  <c r="S17" i="3" s="1"/>
  <c r="S22" i="3" s="1"/>
  <c r="S39" i="3" s="1"/>
  <c r="S45" i="3" s="1"/>
  <c r="S47" i="3" s="1"/>
  <c r="AA11" i="3"/>
  <c r="AA17" i="3" s="1"/>
  <c r="AA22" i="3" s="1"/>
  <c r="AA39" i="3" s="1"/>
  <c r="AA45" i="3" s="1"/>
  <c r="AA47" i="3" s="1"/>
  <c r="AC3" i="3"/>
  <c r="P12" i="3"/>
  <c r="P31" i="3"/>
  <c r="P40" i="3"/>
  <c r="AC42" i="3"/>
  <c r="AC37" i="3"/>
  <c r="AC23" i="3"/>
  <c r="AC12" i="3"/>
  <c r="P3" i="3"/>
  <c r="P42" i="3"/>
  <c r="AC40" i="3"/>
  <c r="P18" i="3"/>
  <c r="P37" i="3"/>
  <c r="H11" i="3"/>
  <c r="H17" i="3" s="1"/>
  <c r="H22" i="3" s="1"/>
  <c r="H39" i="3" s="1"/>
  <c r="H45" i="3" s="1"/>
  <c r="H47" i="3" s="1"/>
  <c r="AC7" i="3"/>
  <c r="P7" i="3"/>
  <c r="AC31" i="3"/>
  <c r="AC18" i="3"/>
  <c r="AB11" i="3"/>
  <c r="AB17" i="3" s="1"/>
  <c r="AB22" i="3" s="1"/>
  <c r="AB39" i="3" s="1"/>
  <c r="AB45" i="3" s="1"/>
  <c r="AB47" i="3" s="1"/>
  <c r="V11" i="3"/>
  <c r="V17" i="3" s="1"/>
  <c r="V22" i="3" s="1"/>
  <c r="V39" i="3" s="1"/>
  <c r="V45" i="3" s="1"/>
  <c r="V47" i="3" s="1"/>
  <c r="T11" i="3"/>
  <c r="T17" i="3" s="1"/>
  <c r="T22" i="3" s="1"/>
  <c r="T39" i="3" s="1"/>
  <c r="T45" i="3" s="1"/>
  <c r="T47" i="3" s="1"/>
  <c r="K11" i="3"/>
  <c r="K17" i="3" s="1"/>
  <c r="K22" i="3" s="1"/>
  <c r="K39" i="3" s="1"/>
  <c r="K45" i="3" s="1"/>
  <c r="K47" i="3" s="1"/>
  <c r="L11" i="3"/>
  <c r="L17" i="3" s="1"/>
  <c r="L22" i="3" s="1"/>
  <c r="L39" i="3" s="1"/>
  <c r="L45" i="3" s="1"/>
  <c r="L47" i="3" s="1"/>
  <c r="F11" i="3"/>
  <c r="F17" i="3" s="1"/>
  <c r="F22" i="3" s="1"/>
  <c r="F39" i="3" s="1"/>
  <c r="F45" i="3" s="1"/>
  <c r="F47" i="3" s="1"/>
  <c r="O11" i="3"/>
  <c r="O17" i="3" s="1"/>
  <c r="O22" i="3" s="1"/>
  <c r="O39" i="3" s="1"/>
  <c r="O45" i="3" s="1"/>
  <c r="O47" i="3" s="1"/>
  <c r="G11" i="3"/>
  <c r="G17" i="3" s="1"/>
  <c r="G22" i="3" s="1"/>
  <c r="G39" i="3" s="1"/>
  <c r="G45" i="3" s="1"/>
  <c r="G47" i="3" s="1"/>
  <c r="Y11" i="3"/>
  <c r="Y17" i="3" s="1"/>
  <c r="Y22" i="3" s="1"/>
  <c r="Y39" i="3" s="1"/>
  <c r="Y45" i="3" s="1"/>
  <c r="Y47" i="3" s="1"/>
  <c r="Q11" i="3"/>
  <c r="M11" i="3"/>
  <c r="M17" i="3" s="1"/>
  <c r="M22" i="3" s="1"/>
  <c r="M39" i="3" s="1"/>
  <c r="M45" i="3" s="1"/>
  <c r="M47" i="3" s="1"/>
  <c r="E11" i="3"/>
  <c r="E17" i="3" s="1"/>
  <c r="E22" i="3" s="1"/>
  <c r="E39" i="3" s="1"/>
  <c r="E45" i="3" s="1"/>
  <c r="E47" i="3" s="1"/>
  <c r="W11" i="3"/>
  <c r="W17" i="3" s="1"/>
  <c r="W22" i="3" s="1"/>
  <c r="W39" i="3" s="1"/>
  <c r="W45" i="3" s="1"/>
  <c r="W47" i="3" s="1"/>
  <c r="I11" i="3"/>
  <c r="I17" i="3" s="1"/>
  <c r="I22" i="3" s="1"/>
  <c r="I39" i="3" s="1"/>
  <c r="I45" i="3" s="1"/>
  <c r="I47" i="3" s="1"/>
  <c r="J11" i="3"/>
  <c r="J17" i="3" s="1"/>
  <c r="J22" i="3" s="1"/>
  <c r="J39" i="3" s="1"/>
  <c r="J45" i="3" s="1"/>
  <c r="J47" i="3" s="1"/>
  <c r="X11" i="3"/>
  <c r="X17" i="3" s="1"/>
  <c r="X22" i="3" s="1"/>
  <c r="X39" i="3" s="1"/>
  <c r="X45" i="3" s="1"/>
  <c r="X47" i="3" s="1"/>
  <c r="U11" i="3"/>
  <c r="U17" i="3" s="1"/>
  <c r="U22" i="3" s="1"/>
  <c r="U39" i="3" s="1"/>
  <c r="U45" i="3" s="1"/>
  <c r="U47" i="3" s="1"/>
  <c r="D11" i="3"/>
  <c r="N11" i="3"/>
  <c r="N17" i="3" s="1"/>
  <c r="N22" i="3" s="1"/>
  <c r="N39" i="3" s="1"/>
  <c r="N45" i="3" s="1"/>
  <c r="N47" i="3" s="1"/>
  <c r="Z11" i="3"/>
  <c r="Z17" i="3" s="1"/>
  <c r="Z22" i="3" s="1"/>
  <c r="Z39" i="3" s="1"/>
  <c r="Z45" i="3" s="1"/>
  <c r="Z47" i="3" s="1"/>
  <c r="R11" i="3"/>
  <c r="R17" i="3" s="1"/>
  <c r="R22" i="3" s="1"/>
  <c r="R39" i="3" s="1"/>
  <c r="R45" i="3" s="1"/>
  <c r="R47" i="3" s="1"/>
  <c r="AA4" i="2"/>
  <c r="N6" i="2"/>
  <c r="AN7" i="2"/>
  <c r="AN4" i="2"/>
  <c r="N4" i="2"/>
  <c r="D10" i="1"/>
  <c r="D16" i="1" s="1"/>
  <c r="D21" i="1" s="1"/>
  <c r="D38" i="1" s="1"/>
  <c r="D44" i="1" s="1"/>
  <c r="D46" i="1" s="1"/>
  <c r="E10" i="1"/>
  <c r="E16" i="1" s="1"/>
  <c r="E21" i="1" s="1"/>
  <c r="E38" i="1" s="1"/>
  <c r="E44" i="1" s="1"/>
  <c r="E46" i="1" s="1"/>
  <c r="F10" i="1"/>
  <c r="F16" i="1" s="1"/>
  <c r="F21" i="1" s="1"/>
  <c r="F38" i="1" s="1"/>
  <c r="F44" i="1" s="1"/>
  <c r="F46" i="1" s="1"/>
  <c r="P11" i="6" l="1"/>
  <c r="Q17" i="6"/>
  <c r="AC11" i="6"/>
  <c r="P17" i="6"/>
  <c r="D22" i="6"/>
  <c r="Q17" i="3"/>
  <c r="AC11" i="3"/>
  <c r="D17" i="3"/>
  <c r="P11" i="3"/>
  <c r="AN8" i="2"/>
  <c r="AA7" i="2"/>
  <c r="AA8" i="2"/>
  <c r="AA6" i="2"/>
  <c r="AA5" i="2"/>
  <c r="AN5" i="2"/>
  <c r="AN6" i="2"/>
  <c r="N7" i="2"/>
  <c r="N8" i="2"/>
  <c r="N5" i="2"/>
  <c r="P22" i="6" l="1"/>
  <c r="D39" i="6"/>
  <c r="AC17" i="6"/>
  <c r="Q22" i="6"/>
  <c r="D22" i="3"/>
  <c r="P17" i="3"/>
  <c r="Q22" i="3"/>
  <c r="AC17" i="3"/>
  <c r="AC22" i="6" l="1"/>
  <c r="Q39" i="6"/>
  <c r="D45" i="6"/>
  <c r="P39" i="6"/>
  <c r="Q39" i="3"/>
  <c r="AC22" i="3"/>
  <c r="D39" i="3"/>
  <c r="P22" i="3"/>
  <c r="D47" i="6" l="1"/>
  <c r="P47" i="6" s="1"/>
  <c r="P45" i="6"/>
  <c r="Q45" i="6"/>
  <c r="AC39" i="6"/>
  <c r="D45" i="3"/>
  <c r="P39" i="3"/>
  <c r="Q45" i="3"/>
  <c r="AC39" i="3"/>
  <c r="Q47" i="6" l="1"/>
  <c r="AC47" i="6" s="1"/>
  <c r="AC45" i="6"/>
  <c r="Q47" i="3"/>
  <c r="AC47" i="3" s="1"/>
  <c r="AC45" i="3"/>
  <c r="D47" i="3"/>
  <c r="P47" i="3" s="1"/>
  <c r="P45" i="3"/>
</calcChain>
</file>

<file path=xl/sharedStrings.xml><?xml version="1.0" encoding="utf-8"?>
<sst xmlns="http://schemas.openxmlformats.org/spreadsheetml/2006/main" count="370" uniqueCount="74">
  <si>
    <t>GELİR TABLOSU</t>
  </si>
  <si>
    <t>2020/12</t>
  </si>
  <si>
    <t>2021/12</t>
  </si>
  <si>
    <t>2022/12</t>
  </si>
  <si>
    <t>A -</t>
  </si>
  <si>
    <t>BRÜT SATIŞLAR</t>
  </si>
  <si>
    <t>1-</t>
  </si>
  <si>
    <t>Yurtiçi Satışlar</t>
  </si>
  <si>
    <t>2-</t>
  </si>
  <si>
    <t>Yurtdışı Satışlar</t>
  </si>
  <si>
    <t>3-</t>
  </si>
  <si>
    <t>Diğer Gelirler</t>
  </si>
  <si>
    <t>B -</t>
  </si>
  <si>
    <t>SATIŞ İNDİRİMLERİ (-)</t>
  </si>
  <si>
    <t>Satış İadeleri (-)</t>
  </si>
  <si>
    <t>Satış Iskontoları (-)</t>
  </si>
  <si>
    <t>Diğer İnidirimler (-)</t>
  </si>
  <si>
    <t>C -</t>
  </si>
  <si>
    <t>NET SATIŞLAR</t>
  </si>
  <si>
    <t>D -</t>
  </si>
  <si>
    <t>SATIŞLARIN MALİYETİ (-)</t>
  </si>
  <si>
    <t>Satılan Mamuller Maliyeti (-)</t>
  </si>
  <si>
    <t>Satılan Ticari Mallar Maliyeti (-)</t>
  </si>
  <si>
    <t>Satılan Hizmet Maliyeti (-)</t>
  </si>
  <si>
    <t>4-</t>
  </si>
  <si>
    <t>Diger Satısların Maliyeti (-)</t>
  </si>
  <si>
    <t>BRÜT SATIŞ KARI VEYA ZARARI</t>
  </si>
  <si>
    <t>E -</t>
  </si>
  <si>
    <t>FAALİYET GİDERLERİ (-)</t>
  </si>
  <si>
    <t>Arastırma ve Gelistirme Giderleri (-)</t>
  </si>
  <si>
    <t>Pazarlama, Satış ve Dağıtım Giderleri (-)</t>
  </si>
  <si>
    <t>Genel Yönetim Giderleri (-)</t>
  </si>
  <si>
    <t>FAALİYET KARI VEYA ZARARI</t>
  </si>
  <si>
    <t>F -</t>
  </si>
  <si>
    <t>DİĞER FAALİYETLERDEN OLAĞAN GELİR VE KARLAR</t>
  </si>
  <si>
    <t>İştiraklerden Temettü Gelirleri</t>
  </si>
  <si>
    <t>Faiz Geliri</t>
  </si>
  <si>
    <t>Konusu Kalmayan Karsılıklar</t>
  </si>
  <si>
    <t>5-</t>
  </si>
  <si>
    <t>Menkul Kıymet Satıs Karları</t>
  </si>
  <si>
    <t>6-</t>
  </si>
  <si>
    <t>Kambiyo Karları</t>
  </si>
  <si>
    <t>8-</t>
  </si>
  <si>
    <t>Reeskont Faiz Gelirleri</t>
  </si>
  <si>
    <t>10-</t>
  </si>
  <si>
    <t>Faaliyetle İlgili Diğer Olağan Gelirler ve Karlar</t>
  </si>
  <si>
    <t>G -</t>
  </si>
  <si>
    <t>DİĞER FAALİYETLERDEN OLAĞAN GİDER VE ZARARLARI (-)</t>
  </si>
  <si>
    <t>Komisyon Giderleri (-)</t>
  </si>
  <si>
    <t>Karşılık Giderleri (-)</t>
  </si>
  <si>
    <t>Kambiyo Zararları (-)</t>
  </si>
  <si>
    <t>Reeskont Faiz Giderleri (-)</t>
  </si>
  <si>
    <t>7-</t>
  </si>
  <si>
    <t>Diger Olagan Gider ve Zararlar (-)</t>
  </si>
  <si>
    <t>H -</t>
  </si>
  <si>
    <t>FİNANSMAN GİDERLERİ (-)</t>
  </si>
  <si>
    <t>Kısa Vadeli Borçlanma Giderleri (-)</t>
  </si>
  <si>
    <t>OLAĞAN KAR VEYA ZARAR</t>
  </si>
  <si>
    <t>I -</t>
  </si>
  <si>
    <t>OLAĞANDIŞI GELİR VE KARLAR</t>
  </si>
  <si>
    <t>Diğer Olağandışı Gelir ve Karlar</t>
  </si>
  <si>
    <t>J -</t>
  </si>
  <si>
    <t>OLAĞAN DIŞI GİDER VE ZARARLAR (-)</t>
  </si>
  <si>
    <t>Önceki Dönem Gider ve Zararları (-)</t>
  </si>
  <si>
    <t>Diğer Olağandışı Gider ve Zararlar (-)</t>
  </si>
  <si>
    <t>DÖNEM KARI VEYA ZARARI</t>
  </si>
  <si>
    <t>K -</t>
  </si>
  <si>
    <t>DÖNEM KARI  VERGİ VE DİĞER YASAL YÜK. KRŞ. (-)</t>
  </si>
  <si>
    <t>DÖNEM NET KARI VEYA ZARARI</t>
  </si>
  <si>
    <t>2010 Toplam</t>
  </si>
  <si>
    <t>2011 Toplam</t>
  </si>
  <si>
    <t>2012 Toplam</t>
  </si>
  <si>
    <t>Toplam 2010</t>
  </si>
  <si>
    <t>Toplam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</si>
</sst>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T_L_-;\-* #,##0.00\ _T_L_-;_-* &quot;-&quot;??\ _T_L_-;_-@_-"/>
    <numFmt numFmtId="165" formatCode="#,##0_ ;[Red]\-#,##0\ "/>
    <numFmt numFmtId="166" formatCode="mmm\ yyyy"/>
    <numFmt numFmtId="167" formatCode="_-* #,##0_-;\-* #,##0_-;_-* &quot;-&quot;??_-;_-@_-"/>
    <numFmt numFmtId="168" formatCode="mmmm\ yyyy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name val="Tahoma"/>
      <family val="2"/>
      <charset val="162"/>
    </font>
    <font>
      <sz val="10"/>
      <name val="Arial Tur"/>
      <charset val="162"/>
    </font>
    <font>
      <sz val="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Tahoma"/>
      <family val="2"/>
      <charset val="162"/>
    </font>
    <font>
      <b/>
      <sz val="11"/>
      <name val="Tahoma"/>
      <family val="2"/>
      <charset val="162"/>
    </font>
    <font>
      <sz val="1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 applyProtection="1">
      <alignment horizontal="left" vertical="center"/>
      <protection hidden="1"/>
    </xf>
    <xf numFmtId="168" fontId="6" fillId="0" borderId="0" xfId="2" quotePrefix="1" applyNumberFormat="1" applyFont="1" applyFill="1" applyBorder="1" applyAlignment="1" applyProtection="1">
      <alignment horizontal="center" vertical="center" shrinkToFit="1"/>
      <protection hidden="1"/>
    </xf>
    <xf numFmtId="165" fontId="6" fillId="0" borderId="0" xfId="2" applyNumberFormat="1" applyFont="1" applyFill="1" applyBorder="1" applyAlignment="1" applyProtection="1">
      <alignment vertical="center" shrinkToFi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165" fontId="7" fillId="0" borderId="0" xfId="0" applyNumberFormat="1" applyFont="1" applyAlignment="1">
      <alignment vertical="center"/>
    </xf>
    <xf numFmtId="165" fontId="7" fillId="0" borderId="0" xfId="2" applyNumberFormat="1" applyFont="1" applyFill="1" applyBorder="1" applyAlignment="1" applyProtection="1">
      <alignment vertical="center" shrinkToFit="1"/>
      <protection hidden="1"/>
    </xf>
    <xf numFmtId="165" fontId="6" fillId="0" borderId="0" xfId="2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left" vertical="center"/>
      <protection hidden="1"/>
    </xf>
    <xf numFmtId="165" fontId="9" fillId="0" borderId="0" xfId="2" quotePrefix="1" applyNumberFormat="1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Alignment="1">
      <alignment vertical="center"/>
    </xf>
    <xf numFmtId="165" fontId="9" fillId="0" borderId="0" xfId="2" applyNumberFormat="1" applyFont="1" applyFill="1" applyBorder="1" applyAlignment="1" applyProtection="1">
      <alignment vertical="center" shrinkToFi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165" fontId="10" fillId="0" borderId="0" xfId="0" applyNumberFormat="1" applyFont="1" applyAlignment="1">
      <alignment vertic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165" fontId="9" fillId="0" borderId="0" xfId="2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/>
    <xf numFmtId="166" fontId="2" fillId="0" borderId="0" xfId="0" applyNumberFormat="1" applyFont="1"/>
    <xf numFmtId="17" fontId="2" fillId="0" borderId="0" xfId="0" applyNumberFormat="1" applyFont="1"/>
    <xf numFmtId="167" fontId="0" fillId="0" borderId="0" xfId="1" applyNumberFormat="1" applyFont="1" applyBorder="1" applyAlignment="1">
      <alignment vertical="center"/>
    </xf>
    <xf numFmtId="167" fontId="2" fillId="0" borderId="0" xfId="1" applyNumberFormat="1" applyFont="1" applyBorder="1" applyAlignment="1">
      <alignment vertical="center"/>
    </xf>
  </cellXfs>
  <cellStyles count="3">
    <cellStyle name="Comma 2" xfId="2" xr:uid="{4A39BEF1-0143-4390-BB14-0F7D5D41D4B0}"/>
    <cellStyle name="Normal" xfId="0" builtinId="0"/>
    <cellStyle name="Virgül" xfId="1" builtinId="3"/>
  </cellStyles>
  <dxfs count="8">
    <dxf>
      <font>
        <condense val="0"/>
        <extend val="0"/>
        <color indexed="26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6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6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6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1" defaultTableStyle="TableStyleMedium2" defaultPivotStyle="PivotStyleLight16">
    <tableStyle name="Invisible" pivot="0" table="0" count="0" xr9:uid="{177C4D7A-30BA-489D-B79A-E9904D2A2A6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3F46-B09C-487D-BB0F-C8B709C6B4A0}">
  <sheetPr>
    <outlinePr summaryBelow="0"/>
  </sheetPr>
  <dimension ref="A1:F46"/>
  <sheetViews>
    <sheetView tabSelected="1" workbookViewId="0">
      <selection activeCell="C2" activeCellId="1" sqref="C12 C2"/>
    </sheetView>
  </sheetViews>
  <sheetFormatPr defaultColWidth="8.88671875" defaultRowHeight="13.8" x14ac:dyDescent="0.3"/>
  <cols>
    <col min="1" max="1" width="5" style="19" customWidth="1"/>
    <col min="2" max="2" width="2.88671875" style="19" bestFit="1" customWidth="1"/>
    <col min="3" max="3" width="51.5546875" style="19" customWidth="1"/>
    <col min="4" max="4" width="14.33203125" style="13" bestFit="1" customWidth="1"/>
    <col min="5" max="6" width="15.6640625" style="13" bestFit="1" customWidth="1"/>
    <col min="7" max="16384" width="8.88671875" style="13"/>
  </cols>
  <sheetData>
    <row r="1" spans="1:6" x14ac:dyDescent="0.3">
      <c r="A1" s="11" t="s">
        <v>0</v>
      </c>
      <c r="B1" s="11"/>
      <c r="C1" s="11"/>
      <c r="D1" s="12" t="s">
        <v>1</v>
      </c>
      <c r="E1" s="12" t="s">
        <v>2</v>
      </c>
      <c r="F1" s="12" t="s">
        <v>3</v>
      </c>
    </row>
    <row r="2" spans="1:6" x14ac:dyDescent="0.3">
      <c r="A2" s="11" t="s">
        <v>4</v>
      </c>
      <c r="B2" s="11"/>
      <c r="C2" s="11" t="s">
        <v>5</v>
      </c>
      <c r="D2" s="14">
        <f>SUM(D3:D5)</f>
        <v>9534310.2400000002</v>
      </c>
      <c r="E2" s="14">
        <f>SUM(E3:E5)</f>
        <v>26909850.462000001</v>
      </c>
      <c r="F2" s="14">
        <f>SUM(F3:F5)</f>
        <v>76195582.096000016</v>
      </c>
    </row>
    <row r="3" spans="1:6" x14ac:dyDescent="0.3">
      <c r="A3" s="15">
        <v>600</v>
      </c>
      <c r="B3" s="15" t="s">
        <v>6</v>
      </c>
      <c r="C3" s="15" t="s">
        <v>7</v>
      </c>
      <c r="D3" s="16">
        <v>9195354.9440000001</v>
      </c>
      <c r="E3" s="16">
        <v>25956153.32</v>
      </c>
      <c r="F3" s="16">
        <v>74731333.334000006</v>
      </c>
    </row>
    <row r="4" spans="1:6" x14ac:dyDescent="0.3">
      <c r="A4" s="15">
        <v>601</v>
      </c>
      <c r="B4" s="15" t="s">
        <v>8</v>
      </c>
      <c r="C4" s="15" t="s">
        <v>9</v>
      </c>
      <c r="D4" s="16">
        <v>16073.876</v>
      </c>
      <c r="E4" s="16">
        <v>5772.3419999999996</v>
      </c>
      <c r="F4" s="16">
        <v>69601.002000000008</v>
      </c>
    </row>
    <row r="5" spans="1:6" x14ac:dyDescent="0.3">
      <c r="A5" s="15">
        <v>602</v>
      </c>
      <c r="B5" s="15" t="s">
        <v>10</v>
      </c>
      <c r="C5" s="15" t="s">
        <v>11</v>
      </c>
      <c r="D5" s="16">
        <v>322881.42000000004</v>
      </c>
      <c r="E5" s="16">
        <v>947924.8</v>
      </c>
      <c r="F5" s="16">
        <v>1394647.76</v>
      </c>
    </row>
    <row r="6" spans="1:6" x14ac:dyDescent="0.3">
      <c r="A6" s="11" t="s">
        <v>12</v>
      </c>
      <c r="B6" s="11"/>
      <c r="C6" s="11" t="s">
        <v>13</v>
      </c>
      <c r="D6" s="14">
        <f>SUM(D7:D9)</f>
        <v>-137731.538</v>
      </c>
      <c r="E6" s="14">
        <f>SUM(E7:E9)</f>
        <v>-388802.46799999999</v>
      </c>
      <c r="F6" s="14">
        <f>SUM(F7:F9)</f>
        <v>-3279018.014</v>
      </c>
    </row>
    <row r="7" spans="1:6" x14ac:dyDescent="0.3">
      <c r="A7" s="15">
        <v>610</v>
      </c>
      <c r="B7" s="15" t="s">
        <v>6</v>
      </c>
      <c r="C7" s="15" t="s">
        <v>14</v>
      </c>
      <c r="D7" s="17">
        <v>-131763.12400000001</v>
      </c>
      <c r="E7" s="17">
        <v>-382715.02</v>
      </c>
      <c r="F7" s="17">
        <v>-3137793.9559999998</v>
      </c>
    </row>
    <row r="8" spans="1:6" x14ac:dyDescent="0.3">
      <c r="A8" s="15">
        <v>611</v>
      </c>
      <c r="B8" s="15" t="s">
        <v>8</v>
      </c>
      <c r="C8" s="15" t="s">
        <v>15</v>
      </c>
      <c r="D8" s="16">
        <v>-5968.4139999999998</v>
      </c>
      <c r="E8" s="16">
        <v>-6087.4480000000003</v>
      </c>
      <c r="F8" s="16">
        <v>-141224.05800000002</v>
      </c>
    </row>
    <row r="9" spans="1:6" x14ac:dyDescent="0.3">
      <c r="A9" s="15">
        <v>612</v>
      </c>
      <c r="B9" s="15" t="s">
        <v>10</v>
      </c>
      <c r="C9" s="15" t="s">
        <v>16</v>
      </c>
      <c r="D9" s="16"/>
      <c r="E9" s="16"/>
      <c r="F9" s="16"/>
    </row>
    <row r="10" spans="1:6" x14ac:dyDescent="0.3">
      <c r="A10" s="11" t="s">
        <v>17</v>
      </c>
      <c r="B10" s="11"/>
      <c r="C10" s="11" t="s">
        <v>18</v>
      </c>
      <c r="D10" s="18">
        <f>D2+D6</f>
        <v>9396578.7019999996</v>
      </c>
      <c r="E10" s="18">
        <f>E2+E6</f>
        <v>26521047.994000003</v>
      </c>
      <c r="F10" s="18">
        <f>F2+F6</f>
        <v>72916564.082000017</v>
      </c>
    </row>
    <row r="11" spans="1:6" x14ac:dyDescent="0.3">
      <c r="A11" s="11" t="s">
        <v>19</v>
      </c>
      <c r="B11" s="11"/>
      <c r="C11" s="11" t="s">
        <v>20</v>
      </c>
      <c r="D11" s="14">
        <f>SUM(D12:D15)</f>
        <v>-7544575.0240000002</v>
      </c>
      <c r="E11" s="14">
        <f>SUM(E12:E15)</f>
        <v>-23216749.434</v>
      </c>
      <c r="F11" s="14">
        <f>SUM(F12:F15)</f>
        <v>-46953582.149999999</v>
      </c>
    </row>
    <row r="12" spans="1:6" x14ac:dyDescent="0.3">
      <c r="A12" s="15">
        <v>620</v>
      </c>
      <c r="B12" s="15" t="s">
        <v>6</v>
      </c>
      <c r="C12" s="15" t="s">
        <v>21</v>
      </c>
      <c r="D12" s="16">
        <v>-5368128.7759999996</v>
      </c>
      <c r="E12" s="16">
        <v>-19463095.306000002</v>
      </c>
      <c r="F12" s="16">
        <v>-38614081.473999999</v>
      </c>
    </row>
    <row r="13" spans="1:6" x14ac:dyDescent="0.3">
      <c r="A13" s="15">
        <v>621</v>
      </c>
      <c r="B13" s="15" t="s">
        <v>8</v>
      </c>
      <c r="C13" s="15" t="s">
        <v>22</v>
      </c>
      <c r="D13" s="17">
        <v>-2176446.2480000001</v>
      </c>
      <c r="E13" s="17">
        <v>-3753654.128</v>
      </c>
      <c r="F13" s="17">
        <v>-7396118.2799999993</v>
      </c>
    </row>
    <row r="14" spans="1:6" x14ac:dyDescent="0.3">
      <c r="A14" s="15">
        <v>622</v>
      </c>
      <c r="B14" s="15" t="s">
        <v>10</v>
      </c>
      <c r="C14" s="15" t="s">
        <v>23</v>
      </c>
      <c r="D14" s="17"/>
      <c r="E14" s="17"/>
      <c r="F14" s="17">
        <v>-943382.39600000007</v>
      </c>
    </row>
    <row r="15" spans="1:6" x14ac:dyDescent="0.3">
      <c r="A15" s="15">
        <v>623</v>
      </c>
      <c r="B15" s="15" t="s">
        <v>24</v>
      </c>
      <c r="C15" s="15" t="s">
        <v>25</v>
      </c>
      <c r="D15" s="17"/>
      <c r="E15" s="17"/>
      <c r="F15" s="17"/>
    </row>
    <row r="16" spans="1:6" x14ac:dyDescent="0.3">
      <c r="A16" s="11"/>
      <c r="B16" s="11"/>
      <c r="C16" s="11" t="s">
        <v>26</v>
      </c>
      <c r="D16" s="14">
        <f>D10+D11</f>
        <v>1852003.6779999994</v>
      </c>
      <c r="E16" s="14">
        <f>E10+E11</f>
        <v>3304298.5600000024</v>
      </c>
      <c r="F16" s="14">
        <f>F10+F11</f>
        <v>25962981.932000019</v>
      </c>
    </row>
    <row r="17" spans="1:6" x14ac:dyDescent="0.3">
      <c r="A17" s="11" t="s">
        <v>27</v>
      </c>
      <c r="B17" s="11"/>
      <c r="C17" s="11" t="s">
        <v>28</v>
      </c>
      <c r="D17" s="14">
        <f>SUM(D18:D20)</f>
        <v>-483141.016</v>
      </c>
      <c r="E17" s="14">
        <f>SUM(E18:E20)</f>
        <v>-831072.74</v>
      </c>
      <c r="F17" s="14">
        <f>SUM(F18:F20)</f>
        <v>-2386974.9699999997</v>
      </c>
    </row>
    <row r="18" spans="1:6" x14ac:dyDescent="0.3">
      <c r="A18" s="15">
        <v>630</v>
      </c>
      <c r="B18" s="15" t="s">
        <v>6</v>
      </c>
      <c r="C18" s="15" t="s">
        <v>29</v>
      </c>
      <c r="D18" s="17"/>
      <c r="E18" s="17"/>
      <c r="F18" s="17"/>
    </row>
    <row r="19" spans="1:6" x14ac:dyDescent="0.3">
      <c r="A19" s="15">
        <v>631</v>
      </c>
      <c r="B19" s="15" t="s">
        <v>8</v>
      </c>
      <c r="C19" s="15" t="s">
        <v>30</v>
      </c>
      <c r="D19" s="17">
        <v>-120628.92</v>
      </c>
      <c r="E19" s="17">
        <v>-269442.52</v>
      </c>
      <c r="F19" s="17">
        <v>-1087584.196</v>
      </c>
    </row>
    <row r="20" spans="1:6" x14ac:dyDescent="0.3">
      <c r="A20" s="15">
        <v>632</v>
      </c>
      <c r="B20" s="15" t="s">
        <v>10</v>
      </c>
      <c r="C20" s="15" t="s">
        <v>31</v>
      </c>
      <c r="D20" s="16">
        <v>-362512.09600000002</v>
      </c>
      <c r="E20" s="16">
        <v>-561630.22</v>
      </c>
      <c r="F20" s="16">
        <v>-1299390.774</v>
      </c>
    </row>
    <row r="21" spans="1:6" x14ac:dyDescent="0.3">
      <c r="A21" s="11"/>
      <c r="B21" s="11"/>
      <c r="C21" s="11" t="s">
        <v>32</v>
      </c>
      <c r="D21" s="14">
        <f>D16+D17</f>
        <v>1368862.6619999993</v>
      </c>
      <c r="E21" s="14">
        <f>E16+E17</f>
        <v>2473225.8200000022</v>
      </c>
      <c r="F21" s="14">
        <f>F16+F17</f>
        <v>23576006.96200002</v>
      </c>
    </row>
    <row r="22" spans="1:6" x14ac:dyDescent="0.3">
      <c r="A22" s="11" t="s">
        <v>33</v>
      </c>
      <c r="B22" s="11"/>
      <c r="C22" s="11" t="s">
        <v>34</v>
      </c>
      <c r="D22" s="14">
        <f>SUM(D23:D29)</f>
        <v>22689.944</v>
      </c>
      <c r="E22" s="14">
        <f t="shared" ref="E22:F22" si="0">SUM(E23:E29)</f>
        <v>79531.452000000005</v>
      </c>
      <c r="F22" s="14">
        <f t="shared" si="0"/>
        <v>1828866.152</v>
      </c>
    </row>
    <row r="23" spans="1:6" x14ac:dyDescent="0.3">
      <c r="A23" s="15">
        <v>640</v>
      </c>
      <c r="B23" s="15" t="s">
        <v>6</v>
      </c>
      <c r="C23" s="15" t="s">
        <v>35</v>
      </c>
      <c r="D23" s="17"/>
      <c r="E23" s="17"/>
      <c r="F23" s="17">
        <v>83123.377999999997</v>
      </c>
    </row>
    <row r="24" spans="1:6" x14ac:dyDescent="0.3">
      <c r="A24" s="15">
        <v>642</v>
      </c>
      <c r="B24" s="15" t="s">
        <v>10</v>
      </c>
      <c r="C24" s="15" t="s">
        <v>36</v>
      </c>
      <c r="D24" s="17"/>
      <c r="E24" s="17"/>
      <c r="F24" s="17"/>
    </row>
    <row r="25" spans="1:6" x14ac:dyDescent="0.3">
      <c r="A25" s="15">
        <v>644</v>
      </c>
      <c r="B25" s="15" t="s">
        <v>24</v>
      </c>
      <c r="C25" s="15" t="s">
        <v>37</v>
      </c>
      <c r="D25" s="17"/>
      <c r="E25" s="17"/>
      <c r="F25" s="17"/>
    </row>
    <row r="26" spans="1:6" x14ac:dyDescent="0.3">
      <c r="A26" s="15">
        <v>645</v>
      </c>
      <c r="B26" s="15" t="s">
        <v>38</v>
      </c>
      <c r="C26" s="15" t="s">
        <v>39</v>
      </c>
      <c r="D26" s="17"/>
      <c r="E26" s="17"/>
      <c r="F26" s="17"/>
    </row>
    <row r="27" spans="1:6" x14ac:dyDescent="0.3">
      <c r="A27" s="15">
        <v>646</v>
      </c>
      <c r="B27" s="15" t="s">
        <v>40</v>
      </c>
      <c r="C27" s="15" t="s">
        <v>41</v>
      </c>
      <c r="D27" s="17">
        <v>22689.944</v>
      </c>
      <c r="E27" s="17">
        <v>79531.452000000005</v>
      </c>
      <c r="F27" s="17">
        <v>1603681.662</v>
      </c>
    </row>
    <row r="28" spans="1:6" x14ac:dyDescent="0.3">
      <c r="A28" s="15">
        <v>647</v>
      </c>
      <c r="B28" s="15" t="s">
        <v>42</v>
      </c>
      <c r="C28" s="15" t="s">
        <v>43</v>
      </c>
      <c r="D28" s="17"/>
      <c r="E28" s="17"/>
      <c r="F28" s="17"/>
    </row>
    <row r="29" spans="1:6" x14ac:dyDescent="0.3">
      <c r="A29" s="15">
        <v>649</v>
      </c>
      <c r="B29" s="15" t="s">
        <v>44</v>
      </c>
      <c r="C29" s="15" t="s">
        <v>45</v>
      </c>
      <c r="D29" s="17"/>
      <c r="E29" s="17"/>
      <c r="F29" s="17">
        <v>142061.11200000002</v>
      </c>
    </row>
    <row r="30" spans="1:6" x14ac:dyDescent="0.3">
      <c r="A30" s="11" t="s">
        <v>46</v>
      </c>
      <c r="B30" s="11"/>
      <c r="C30" s="11" t="s">
        <v>47</v>
      </c>
      <c r="D30" s="14">
        <f>SUM(D31:D35)</f>
        <v>-122517.048</v>
      </c>
      <c r="E30" s="14">
        <f>SUM(E31:E35)</f>
        <v>-723826.71200000006</v>
      </c>
      <c r="F30" s="14">
        <f>SUM(F31:F35)</f>
        <v>-1637911.1</v>
      </c>
    </row>
    <row r="31" spans="1:6" x14ac:dyDescent="0.3">
      <c r="A31" s="15">
        <v>653</v>
      </c>
      <c r="B31" s="15" t="s">
        <v>6</v>
      </c>
      <c r="C31" s="15" t="s">
        <v>48</v>
      </c>
      <c r="D31" s="17"/>
      <c r="E31" s="17"/>
      <c r="F31" s="17"/>
    </row>
    <row r="32" spans="1:6" x14ac:dyDescent="0.3">
      <c r="A32" s="15">
        <v>654</v>
      </c>
      <c r="B32" s="15" t="s">
        <v>8</v>
      </c>
      <c r="C32" s="15" t="s">
        <v>49</v>
      </c>
      <c r="D32" s="17"/>
      <c r="E32" s="17"/>
      <c r="F32" s="17">
        <v>-6869.7559999999994</v>
      </c>
    </row>
    <row r="33" spans="1:6" x14ac:dyDescent="0.3">
      <c r="A33" s="15">
        <v>656</v>
      </c>
      <c r="B33" s="15" t="s">
        <v>24</v>
      </c>
      <c r="C33" s="15" t="s">
        <v>50</v>
      </c>
      <c r="D33" s="17">
        <v>-122517.048</v>
      </c>
      <c r="E33" s="17">
        <v>-723826.71200000006</v>
      </c>
      <c r="F33" s="17">
        <v>-1631041.344</v>
      </c>
    </row>
    <row r="34" spans="1:6" x14ac:dyDescent="0.3">
      <c r="A34" s="15">
        <v>657</v>
      </c>
      <c r="B34" s="15" t="s">
        <v>38</v>
      </c>
      <c r="C34" s="15" t="s">
        <v>51</v>
      </c>
      <c r="D34" s="17"/>
      <c r="E34" s="17"/>
      <c r="F34" s="17"/>
    </row>
    <row r="35" spans="1:6" x14ac:dyDescent="0.3">
      <c r="A35" s="15">
        <v>659</v>
      </c>
      <c r="B35" s="15" t="s">
        <v>52</v>
      </c>
      <c r="C35" s="15" t="s">
        <v>53</v>
      </c>
      <c r="D35" s="17"/>
      <c r="E35" s="17"/>
      <c r="F35" s="17"/>
    </row>
    <row r="36" spans="1:6" x14ac:dyDescent="0.3">
      <c r="A36" s="11" t="s">
        <v>54</v>
      </c>
      <c r="B36" s="11"/>
      <c r="C36" s="11" t="s">
        <v>55</v>
      </c>
      <c r="D36" s="14">
        <f>SUM(D37:D37)</f>
        <v>-1006790.4039999999</v>
      </c>
      <c r="E36" s="14">
        <f>SUM(E37:E37)</f>
        <v>-1392855.6060000001</v>
      </c>
      <c r="F36" s="14">
        <f>SUM(F37:F37)</f>
        <v>-2528232.216</v>
      </c>
    </row>
    <row r="37" spans="1:6" x14ac:dyDescent="0.3">
      <c r="A37" s="15">
        <v>660</v>
      </c>
      <c r="B37" s="15" t="s">
        <v>6</v>
      </c>
      <c r="C37" s="15" t="s">
        <v>56</v>
      </c>
      <c r="D37" s="16">
        <v>-1006790.4039999999</v>
      </c>
      <c r="E37" s="16">
        <v>-1392855.6060000001</v>
      </c>
      <c r="F37" s="16">
        <v>-2528232.216</v>
      </c>
    </row>
    <row r="38" spans="1:6" x14ac:dyDescent="0.3">
      <c r="A38" s="11"/>
      <c r="B38" s="11"/>
      <c r="C38" s="11" t="s">
        <v>57</v>
      </c>
      <c r="D38" s="14">
        <f>D21+D22+D30+D36</f>
        <v>262245.1539999994</v>
      </c>
      <c r="E38" s="14">
        <f>E21+E22+E30+E36</f>
        <v>436074.95400000201</v>
      </c>
      <c r="F38" s="14">
        <f>F21+F22+F30+F36</f>
        <v>21238729.798000015</v>
      </c>
    </row>
    <row r="39" spans="1:6" x14ac:dyDescent="0.3">
      <c r="A39" s="11" t="s">
        <v>58</v>
      </c>
      <c r="B39" s="11"/>
      <c r="C39" s="11" t="s">
        <v>59</v>
      </c>
      <c r="D39" s="14">
        <f>SUM(D40:D40)</f>
        <v>34620.447999999997</v>
      </c>
      <c r="E39" s="14">
        <f>SUM(E40:E40)</f>
        <v>27528.838</v>
      </c>
      <c r="F39" s="14">
        <f>SUM(F40:F40)</f>
        <v>192663.698</v>
      </c>
    </row>
    <row r="40" spans="1:6" x14ac:dyDescent="0.3">
      <c r="A40" s="15">
        <v>679</v>
      </c>
      <c r="B40" s="15" t="s">
        <v>8</v>
      </c>
      <c r="C40" s="15" t="s">
        <v>60</v>
      </c>
      <c r="D40" s="17">
        <v>34620.447999999997</v>
      </c>
      <c r="E40" s="17">
        <v>27528.838</v>
      </c>
      <c r="F40" s="17">
        <v>192663.698</v>
      </c>
    </row>
    <row r="41" spans="1:6" x14ac:dyDescent="0.3">
      <c r="A41" s="11" t="s">
        <v>61</v>
      </c>
      <c r="B41" s="11"/>
      <c r="C41" s="11" t="s">
        <v>62</v>
      </c>
      <c r="D41" s="14">
        <f>SUM(D42:D43)</f>
        <v>-40901.171999999999</v>
      </c>
      <c r="E41" s="14">
        <f>SUM(E42:E43)</f>
        <v>-103712.58</v>
      </c>
      <c r="F41" s="14">
        <f>SUM(F42:F43)</f>
        <v>-543959.03399999999</v>
      </c>
    </row>
    <row r="42" spans="1:6" x14ac:dyDescent="0.3">
      <c r="A42" s="15">
        <v>681</v>
      </c>
      <c r="B42" s="15" t="s">
        <v>8</v>
      </c>
      <c r="C42" s="15" t="s">
        <v>63</v>
      </c>
      <c r="D42" s="17"/>
      <c r="E42" s="17"/>
      <c r="F42" s="17"/>
    </row>
    <row r="43" spans="1:6" x14ac:dyDescent="0.3">
      <c r="A43" s="15">
        <v>689</v>
      </c>
      <c r="B43" s="15" t="s">
        <v>10</v>
      </c>
      <c r="C43" s="15" t="s">
        <v>64</v>
      </c>
      <c r="D43" s="16">
        <v>-40901.171999999999</v>
      </c>
      <c r="E43" s="16">
        <v>-103712.58</v>
      </c>
      <c r="F43" s="16">
        <v>-543959.03399999999</v>
      </c>
    </row>
    <row r="44" spans="1:6" x14ac:dyDescent="0.3">
      <c r="A44" s="11"/>
      <c r="B44" s="11"/>
      <c r="C44" s="11" t="s">
        <v>65</v>
      </c>
      <c r="D44" s="14">
        <f>D38+D39+D41</f>
        <v>255964.42999999938</v>
      </c>
      <c r="E44" s="14">
        <f>E38+E39+E41</f>
        <v>359891.21200000198</v>
      </c>
      <c r="F44" s="14">
        <f>F38+F39+F41</f>
        <v>20887434.462000012</v>
      </c>
    </row>
    <row r="45" spans="1:6" x14ac:dyDescent="0.3">
      <c r="A45" s="11" t="s">
        <v>66</v>
      </c>
      <c r="B45" s="11"/>
      <c r="C45" s="11" t="s">
        <v>67</v>
      </c>
      <c r="D45" s="14">
        <v>-6524.89</v>
      </c>
      <c r="E45" s="14"/>
      <c r="F45" s="14">
        <v>-94486.252000000008</v>
      </c>
    </row>
    <row r="46" spans="1:6" x14ac:dyDescent="0.3">
      <c r="A46" s="11"/>
      <c r="B46" s="11"/>
      <c r="C46" s="11" t="s">
        <v>68</v>
      </c>
      <c r="D46" s="14">
        <f>D44+D45</f>
        <v>249439.53999999937</v>
      </c>
      <c r="E46" s="14">
        <f>E44+E45</f>
        <v>359891.21200000198</v>
      </c>
      <c r="F46" s="14">
        <f>F44+F45</f>
        <v>20792948.210000012</v>
      </c>
    </row>
  </sheetData>
  <conditionalFormatting sqref="D1:F1">
    <cfRule type="cellIs" dxfId="7" priority="1" stopIfTrue="1" operator="equal">
      <formula>"Uygulama dönemi seçiniz !"</formula>
    </cfRule>
  </conditionalFormatting>
  <conditionalFormatting sqref="D46:F46">
    <cfRule type="expression" dxfId="6" priority="2" stopIfTrue="1">
      <formula>#REF!=1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4D85-1C80-43E1-AB88-20501D84923D}">
  <dimension ref="A3:AN8"/>
  <sheetViews>
    <sheetView workbookViewId="0">
      <selection activeCell="G6" sqref="G6"/>
    </sheetView>
  </sheetViews>
  <sheetFormatPr defaultColWidth="9.109375" defaultRowHeight="14.4" x14ac:dyDescent="0.3"/>
  <cols>
    <col min="1" max="1" width="23.6640625" bestFit="1" customWidth="1"/>
    <col min="2" max="13" width="10.33203125" customWidth="1"/>
    <col min="14" max="14" width="11.88671875" style="20" bestFit="1" customWidth="1"/>
    <col min="15" max="26" width="10.33203125" customWidth="1"/>
    <col min="27" max="27" width="11.88671875" style="20" bestFit="1" customWidth="1"/>
    <col min="28" max="39" width="10.33203125" customWidth="1"/>
    <col min="40" max="40" width="11.88671875" style="20" bestFit="1" customWidth="1"/>
  </cols>
  <sheetData>
    <row r="3" spans="1:40" s="20" customFormat="1" x14ac:dyDescent="0.3">
      <c r="B3" s="21">
        <v>40179</v>
      </c>
      <c r="C3" s="21">
        <v>40210</v>
      </c>
      <c r="D3" s="21">
        <v>40238</v>
      </c>
      <c r="E3" s="21">
        <v>40269</v>
      </c>
      <c r="F3" s="21">
        <v>40299</v>
      </c>
      <c r="G3" s="21">
        <v>40330</v>
      </c>
      <c r="H3" s="21">
        <v>40360</v>
      </c>
      <c r="I3" s="21">
        <v>40391</v>
      </c>
      <c r="J3" s="21">
        <v>40422</v>
      </c>
      <c r="K3" s="21">
        <v>40452</v>
      </c>
      <c r="L3" s="21">
        <v>40483</v>
      </c>
      <c r="M3" s="21">
        <v>40513</v>
      </c>
      <c r="N3" s="22" t="s">
        <v>69</v>
      </c>
      <c r="O3" s="21">
        <v>40544</v>
      </c>
      <c r="P3" s="21">
        <v>40575</v>
      </c>
      <c r="Q3" s="21">
        <v>40603</v>
      </c>
      <c r="R3" s="21">
        <v>40634</v>
      </c>
      <c r="S3" s="21">
        <v>40664</v>
      </c>
      <c r="T3" s="21">
        <v>40695</v>
      </c>
      <c r="U3" s="21">
        <v>40725</v>
      </c>
      <c r="V3" s="21">
        <v>40756</v>
      </c>
      <c r="W3" s="21">
        <v>40787</v>
      </c>
      <c r="X3" s="21">
        <v>40817</v>
      </c>
      <c r="Y3" s="21">
        <v>40848</v>
      </c>
      <c r="Z3" s="21">
        <v>40878</v>
      </c>
      <c r="AA3" s="21" t="s">
        <v>70</v>
      </c>
      <c r="AB3" s="21">
        <v>40909</v>
      </c>
      <c r="AC3" s="21">
        <v>40940</v>
      </c>
      <c r="AD3" s="21">
        <v>40969</v>
      </c>
      <c r="AE3" s="21">
        <v>41000</v>
      </c>
      <c r="AF3" s="21">
        <v>41030</v>
      </c>
      <c r="AG3" s="21">
        <v>41061</v>
      </c>
      <c r="AH3" s="21">
        <v>41091</v>
      </c>
      <c r="AI3" s="21">
        <v>41122</v>
      </c>
      <c r="AJ3" s="21">
        <v>41153</v>
      </c>
      <c r="AK3" s="21">
        <v>41183</v>
      </c>
      <c r="AL3" s="21">
        <v>41214</v>
      </c>
      <c r="AM3" s="21">
        <v>41244</v>
      </c>
      <c r="AN3" s="20" t="s">
        <v>71</v>
      </c>
    </row>
    <row r="4" spans="1:40" s="2" customFormat="1" x14ac:dyDescent="0.3">
      <c r="A4" s="1" t="s">
        <v>18</v>
      </c>
      <c r="B4" s="23">
        <v>22384</v>
      </c>
      <c r="C4" s="23">
        <v>26993</v>
      </c>
      <c r="D4" s="23">
        <v>29362</v>
      </c>
      <c r="E4" s="23">
        <v>16276</v>
      </c>
      <c r="F4" s="23">
        <v>21734</v>
      </c>
      <c r="G4" s="23">
        <v>29181</v>
      </c>
      <c r="H4" s="23">
        <v>31719</v>
      </c>
      <c r="I4" s="23">
        <v>18633</v>
      </c>
      <c r="J4" s="23">
        <v>21850</v>
      </c>
      <c r="K4" s="23">
        <v>29722</v>
      </c>
      <c r="L4" s="23">
        <v>28898</v>
      </c>
      <c r="M4" s="23">
        <v>19073</v>
      </c>
      <c r="N4" s="24">
        <f>SUM(B4:M4)</f>
        <v>295825</v>
      </c>
      <c r="O4" s="23">
        <v>18398</v>
      </c>
      <c r="P4" s="23">
        <v>15597</v>
      </c>
      <c r="Q4" s="23">
        <v>29510</v>
      </c>
      <c r="R4" s="23">
        <v>34132</v>
      </c>
      <c r="S4" s="23">
        <v>33733</v>
      </c>
      <c r="T4" s="23">
        <v>18576</v>
      </c>
      <c r="U4" s="23">
        <v>26292</v>
      </c>
      <c r="V4" s="23">
        <v>19284</v>
      </c>
      <c r="W4" s="23">
        <v>22775</v>
      </c>
      <c r="X4" s="23">
        <v>34043</v>
      </c>
      <c r="Y4" s="23">
        <v>28565</v>
      </c>
      <c r="Z4" s="23">
        <v>34562</v>
      </c>
      <c r="AA4" s="24">
        <f>SUM(O4:Z4)</f>
        <v>315467</v>
      </c>
      <c r="AB4" s="23">
        <v>22789</v>
      </c>
      <c r="AC4" s="23">
        <v>34752</v>
      </c>
      <c r="AD4" s="23">
        <v>25941</v>
      </c>
      <c r="AE4" s="23">
        <v>30243</v>
      </c>
      <c r="AF4" s="23">
        <v>20169</v>
      </c>
      <c r="AG4" s="23">
        <v>29831</v>
      </c>
      <c r="AH4" s="23">
        <v>25440</v>
      </c>
      <c r="AI4" s="23">
        <v>19018</v>
      </c>
      <c r="AJ4" s="23">
        <v>24278</v>
      </c>
      <c r="AK4" s="23">
        <v>29244</v>
      </c>
      <c r="AL4" s="23">
        <v>17041</v>
      </c>
      <c r="AM4" s="23">
        <v>23966</v>
      </c>
      <c r="AN4" s="24">
        <f>SUM(AB4:AM4)</f>
        <v>302712</v>
      </c>
    </row>
    <row r="5" spans="1:40" s="2" customFormat="1" x14ac:dyDescent="0.3">
      <c r="A5" s="1" t="s">
        <v>20</v>
      </c>
      <c r="B5" s="23">
        <v>17907.2</v>
      </c>
      <c r="C5" s="23">
        <v>21594.400000000001</v>
      </c>
      <c r="D5" s="23">
        <v>23489.600000000002</v>
      </c>
      <c r="E5" s="23">
        <v>13020.800000000001</v>
      </c>
      <c r="F5" s="23">
        <v>17387.2</v>
      </c>
      <c r="G5" s="23">
        <v>23344.800000000003</v>
      </c>
      <c r="H5" s="23">
        <v>25375.200000000001</v>
      </c>
      <c r="I5" s="23">
        <v>14906.400000000001</v>
      </c>
      <c r="J5" s="23">
        <v>17480</v>
      </c>
      <c r="K5" s="23">
        <v>23777.600000000002</v>
      </c>
      <c r="L5" s="23">
        <v>23118.400000000001</v>
      </c>
      <c r="M5" s="23">
        <v>15258.400000000001</v>
      </c>
      <c r="N5" s="24">
        <f t="shared" ref="N5:N8" si="0">SUM(B5:M5)</f>
        <v>236660</v>
      </c>
      <c r="O5" s="23">
        <v>14718.400000000001</v>
      </c>
      <c r="P5" s="23">
        <v>12477.6</v>
      </c>
      <c r="Q5" s="23">
        <v>23608</v>
      </c>
      <c r="R5" s="23">
        <v>27305.600000000002</v>
      </c>
      <c r="S5" s="23">
        <v>26986.400000000001</v>
      </c>
      <c r="T5" s="23">
        <v>14860.800000000001</v>
      </c>
      <c r="U5" s="23">
        <v>21033.600000000002</v>
      </c>
      <c r="V5" s="23">
        <v>15427.2</v>
      </c>
      <c r="W5" s="23">
        <v>18220</v>
      </c>
      <c r="X5" s="23">
        <v>27234.400000000001</v>
      </c>
      <c r="Y5" s="23">
        <v>22852</v>
      </c>
      <c r="Z5" s="23">
        <v>27649.600000000002</v>
      </c>
      <c r="AA5" s="24">
        <f t="shared" ref="AA5:AA8" si="1">SUM(O5:Z5)</f>
        <v>252373.6</v>
      </c>
      <c r="AB5" s="23">
        <v>18231.2</v>
      </c>
      <c r="AC5" s="23">
        <v>27801.600000000002</v>
      </c>
      <c r="AD5" s="23">
        <v>20752.800000000003</v>
      </c>
      <c r="AE5" s="23">
        <v>24194.400000000001</v>
      </c>
      <c r="AF5" s="23">
        <v>16135.2</v>
      </c>
      <c r="AG5" s="23">
        <v>23864.800000000003</v>
      </c>
      <c r="AH5" s="23">
        <v>20352</v>
      </c>
      <c r="AI5" s="23">
        <v>15214.400000000001</v>
      </c>
      <c r="AJ5" s="23">
        <v>19422.400000000001</v>
      </c>
      <c r="AK5" s="23">
        <v>23395.200000000001</v>
      </c>
      <c r="AL5" s="23">
        <v>13632.800000000001</v>
      </c>
      <c r="AM5" s="23">
        <v>19172.8</v>
      </c>
      <c r="AN5" s="24">
        <f t="shared" ref="AN5:AN8" si="2">SUM(AB5:AM5)</f>
        <v>242169.59999999998</v>
      </c>
    </row>
    <row r="6" spans="1:40" s="2" customFormat="1" x14ac:dyDescent="0.3">
      <c r="A6" s="1" t="s">
        <v>26</v>
      </c>
      <c r="B6" s="23">
        <v>4476.7999999999993</v>
      </c>
      <c r="C6" s="23">
        <v>5398.5999999999985</v>
      </c>
      <c r="D6" s="23">
        <v>5872.3999999999978</v>
      </c>
      <c r="E6" s="23">
        <v>3255.1999999999989</v>
      </c>
      <c r="F6" s="23">
        <v>4346.7999999999993</v>
      </c>
      <c r="G6" s="23">
        <v>5836.1999999999971</v>
      </c>
      <c r="H6" s="23">
        <v>6343.7999999999993</v>
      </c>
      <c r="I6" s="23">
        <v>3726.5999999999985</v>
      </c>
      <c r="J6" s="23">
        <v>4370</v>
      </c>
      <c r="K6" s="23">
        <v>5944.3999999999978</v>
      </c>
      <c r="L6" s="23">
        <v>5779.5999999999985</v>
      </c>
      <c r="M6" s="23">
        <v>3814.5999999999985</v>
      </c>
      <c r="N6" s="24">
        <f t="shared" si="0"/>
        <v>59164.999999999985</v>
      </c>
      <c r="O6" s="23">
        <v>3679.5999999999985</v>
      </c>
      <c r="P6" s="23">
        <v>3119.3999999999996</v>
      </c>
      <c r="Q6" s="23">
        <v>5902</v>
      </c>
      <c r="R6" s="23">
        <v>6826.3999999999978</v>
      </c>
      <c r="S6" s="23">
        <v>6746.5999999999985</v>
      </c>
      <c r="T6" s="23">
        <v>3715.1999999999989</v>
      </c>
      <c r="U6" s="23">
        <v>5258.3999999999978</v>
      </c>
      <c r="V6" s="23">
        <v>3856.7999999999993</v>
      </c>
      <c r="W6" s="23">
        <v>4555</v>
      </c>
      <c r="X6" s="23">
        <v>6808.5999999999985</v>
      </c>
      <c r="Y6" s="23">
        <v>5713</v>
      </c>
      <c r="Z6" s="23">
        <v>6912.3999999999978</v>
      </c>
      <c r="AA6" s="24">
        <f t="shared" si="1"/>
        <v>63093.399999999994</v>
      </c>
      <c r="AB6" s="23">
        <v>4557.7999999999993</v>
      </c>
      <c r="AC6" s="23">
        <v>6950.3999999999978</v>
      </c>
      <c r="AD6" s="23">
        <v>5188.1999999999971</v>
      </c>
      <c r="AE6" s="23">
        <v>6048.5999999999985</v>
      </c>
      <c r="AF6" s="23">
        <v>4033.7999999999993</v>
      </c>
      <c r="AG6" s="23">
        <v>5966.1999999999971</v>
      </c>
      <c r="AH6" s="23">
        <v>5088</v>
      </c>
      <c r="AI6" s="23">
        <v>3803.5999999999985</v>
      </c>
      <c r="AJ6" s="23">
        <v>4855.5999999999985</v>
      </c>
      <c r="AK6" s="23">
        <v>5848.7999999999993</v>
      </c>
      <c r="AL6" s="23">
        <v>3408.1999999999989</v>
      </c>
      <c r="AM6" s="23">
        <v>4793.2000000000007</v>
      </c>
      <c r="AN6" s="24">
        <f t="shared" si="2"/>
        <v>60542.39999999998</v>
      </c>
    </row>
    <row r="7" spans="1:40" s="2" customFormat="1" x14ac:dyDescent="0.3">
      <c r="A7" s="1" t="s">
        <v>28</v>
      </c>
      <c r="B7" s="23">
        <v>2686.08</v>
      </c>
      <c r="C7" s="23">
        <v>3239.16</v>
      </c>
      <c r="D7" s="23">
        <v>3523.44</v>
      </c>
      <c r="E7" s="23">
        <v>1953.12</v>
      </c>
      <c r="F7" s="23">
        <v>2608.08</v>
      </c>
      <c r="G7" s="23">
        <v>3501.72</v>
      </c>
      <c r="H7" s="23">
        <v>3806.2799999999997</v>
      </c>
      <c r="I7" s="23">
        <v>2235.96</v>
      </c>
      <c r="J7" s="23">
        <v>2622</v>
      </c>
      <c r="K7" s="23">
        <v>3566.64</v>
      </c>
      <c r="L7" s="23">
        <v>3467.7599999999998</v>
      </c>
      <c r="M7" s="23">
        <v>2288.7599999999998</v>
      </c>
      <c r="N7" s="24">
        <f t="shared" si="0"/>
        <v>35499</v>
      </c>
      <c r="O7" s="23">
        <v>2207.7599999999998</v>
      </c>
      <c r="P7" s="23">
        <v>1871.6399999999999</v>
      </c>
      <c r="Q7" s="23">
        <v>3541.2</v>
      </c>
      <c r="R7" s="23">
        <v>4095.8399999999997</v>
      </c>
      <c r="S7" s="23">
        <v>4047.96</v>
      </c>
      <c r="T7" s="23">
        <v>2229.12</v>
      </c>
      <c r="U7" s="23">
        <v>3155.04</v>
      </c>
      <c r="V7" s="23">
        <v>2314.08</v>
      </c>
      <c r="W7" s="23">
        <v>2733</v>
      </c>
      <c r="X7" s="23">
        <v>4085.16</v>
      </c>
      <c r="Y7" s="23">
        <v>3427.7999999999997</v>
      </c>
      <c r="Z7" s="23">
        <v>4147.4399999999996</v>
      </c>
      <c r="AA7" s="24">
        <f t="shared" si="1"/>
        <v>37856.04</v>
      </c>
      <c r="AB7" s="23">
        <v>2734.68</v>
      </c>
      <c r="AC7" s="23">
        <v>4170.24</v>
      </c>
      <c r="AD7" s="23">
        <v>3112.92</v>
      </c>
      <c r="AE7" s="23">
        <v>3629.16</v>
      </c>
      <c r="AF7" s="23">
        <v>2420.2799999999997</v>
      </c>
      <c r="AG7" s="23">
        <v>3579.72</v>
      </c>
      <c r="AH7" s="23">
        <v>3052.7999999999997</v>
      </c>
      <c r="AI7" s="23">
        <v>2282.16</v>
      </c>
      <c r="AJ7" s="23">
        <v>2913.3599999999997</v>
      </c>
      <c r="AK7" s="23">
        <v>3509.2799999999997</v>
      </c>
      <c r="AL7" s="23">
        <v>2044.9199999999998</v>
      </c>
      <c r="AM7" s="23">
        <v>2875.92</v>
      </c>
      <c r="AN7" s="24">
        <f t="shared" si="2"/>
        <v>36325.439999999995</v>
      </c>
    </row>
    <row r="8" spans="1:40" s="2" customFormat="1" x14ac:dyDescent="0.3">
      <c r="A8" s="1" t="s">
        <v>32</v>
      </c>
      <c r="B8" s="23">
        <v>1790.7199999999993</v>
      </c>
      <c r="C8" s="23">
        <v>2159.4399999999987</v>
      </c>
      <c r="D8" s="23">
        <v>2348.9599999999978</v>
      </c>
      <c r="E8" s="23">
        <v>1302.079999999999</v>
      </c>
      <c r="F8" s="23">
        <v>1738.7199999999993</v>
      </c>
      <c r="G8" s="23">
        <v>2334.4799999999973</v>
      </c>
      <c r="H8" s="23">
        <v>2537.5199999999995</v>
      </c>
      <c r="I8" s="23">
        <v>1490.6399999999985</v>
      </c>
      <c r="J8" s="23">
        <v>1748</v>
      </c>
      <c r="K8" s="23">
        <v>2377.7599999999979</v>
      </c>
      <c r="L8" s="23">
        <v>2311.8399999999988</v>
      </c>
      <c r="M8" s="23">
        <v>1525.8399999999988</v>
      </c>
      <c r="N8" s="24">
        <f t="shared" si="0"/>
        <v>23665.999999999989</v>
      </c>
      <c r="O8" s="23">
        <v>1471.8399999999988</v>
      </c>
      <c r="P8" s="23">
        <v>1247.7599999999998</v>
      </c>
      <c r="Q8" s="23">
        <v>2360.8000000000002</v>
      </c>
      <c r="R8" s="23">
        <v>2730.5599999999981</v>
      </c>
      <c r="S8" s="23">
        <v>2698.6399999999985</v>
      </c>
      <c r="T8" s="23">
        <v>1486.079999999999</v>
      </c>
      <c r="U8" s="23">
        <v>2103.3599999999979</v>
      </c>
      <c r="V8" s="23">
        <v>1542.7199999999993</v>
      </c>
      <c r="W8" s="23">
        <v>1822</v>
      </c>
      <c r="X8" s="23">
        <v>2723.4399999999987</v>
      </c>
      <c r="Y8" s="23">
        <v>2285.2000000000003</v>
      </c>
      <c r="Z8" s="23">
        <v>2764.9599999999982</v>
      </c>
      <c r="AA8" s="24">
        <f t="shared" si="1"/>
        <v>25237.359999999986</v>
      </c>
      <c r="AB8" s="23">
        <v>1823.1199999999994</v>
      </c>
      <c r="AC8" s="23">
        <v>2780.159999999998</v>
      </c>
      <c r="AD8" s="23">
        <v>2075.279999999997</v>
      </c>
      <c r="AE8" s="23">
        <v>2419.4399999999987</v>
      </c>
      <c r="AF8" s="23">
        <v>1613.5199999999995</v>
      </c>
      <c r="AG8" s="23">
        <v>2386.4799999999973</v>
      </c>
      <c r="AH8" s="23">
        <v>2035.2000000000003</v>
      </c>
      <c r="AI8" s="23">
        <v>1521.4399999999987</v>
      </c>
      <c r="AJ8" s="23">
        <v>1942.2399999999989</v>
      </c>
      <c r="AK8" s="23">
        <v>2339.5199999999995</v>
      </c>
      <c r="AL8" s="23">
        <v>1363.2799999999991</v>
      </c>
      <c r="AM8" s="23">
        <v>1917.2800000000007</v>
      </c>
      <c r="AN8" s="24">
        <f t="shared" si="2"/>
        <v>24216.959999999992</v>
      </c>
    </row>
  </sheetData>
  <pageMargins left="0.7" right="0.7" top="0.75" bottom="0.75" header="0.3" footer="0.3"/>
  <ignoredErrors>
    <ignoredError sqref="B9:AN11 N7:N8 AA7:AA8 AN7:AN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E3A7-40B4-4E9C-A259-6FEF6A4248EC}">
  <sheetPr>
    <outlinePr summaryBelow="0"/>
  </sheetPr>
  <dimension ref="A2:AC47"/>
  <sheetViews>
    <sheetView showGridLines="0" workbookViewId="0">
      <selection activeCell="C15" sqref="C15"/>
    </sheetView>
  </sheetViews>
  <sheetFormatPr defaultColWidth="8.88671875" defaultRowHeight="14.4" x14ac:dyDescent="0.3"/>
  <cols>
    <col min="1" max="1" width="7.5546875" style="3" customWidth="1"/>
    <col min="2" max="2" width="3.6640625" style="3" bestFit="1" customWidth="1"/>
    <col min="3" max="3" width="52.5546875" style="3" bestFit="1" customWidth="1"/>
    <col min="4" max="4" width="10.33203125" style="2" customWidth="1"/>
    <col min="5" max="6" width="11.33203125" style="2" customWidth="1"/>
    <col min="7" max="8" width="11.5546875" style="2" customWidth="1"/>
    <col min="9" max="9" width="12.33203125" style="2" customWidth="1"/>
    <col min="10" max="10" width="13.109375" style="2" customWidth="1"/>
    <col min="11" max="11" width="12.44140625" style="2" customWidth="1"/>
    <col min="12" max="15" width="12.33203125" style="2" customWidth="1"/>
    <col min="16" max="16" width="14" style="2" bestFit="1" customWidth="1"/>
    <col min="17" max="22" width="12.33203125" style="2" customWidth="1"/>
    <col min="23" max="23" width="13.109375" style="2" customWidth="1"/>
    <col min="24" max="24" width="12.44140625" style="2" customWidth="1"/>
    <col min="25" max="28" width="12.33203125" style="2" customWidth="1"/>
    <col min="29" max="29" width="14" style="2" bestFit="1" customWidth="1"/>
    <col min="30" max="16384" width="8.88671875" style="2"/>
  </cols>
  <sheetData>
    <row r="2" spans="1:29" x14ac:dyDescent="0.3">
      <c r="A2" s="4" t="s">
        <v>0</v>
      </c>
      <c r="B2" s="4"/>
      <c r="C2" s="4"/>
      <c r="D2" s="5">
        <v>40179</v>
      </c>
      <c r="E2" s="5">
        <v>40210</v>
      </c>
      <c r="F2" s="5">
        <v>40238</v>
      </c>
      <c r="G2" s="5">
        <v>40269</v>
      </c>
      <c r="H2" s="5">
        <v>40299</v>
      </c>
      <c r="I2" s="5">
        <v>40330</v>
      </c>
      <c r="J2" s="5">
        <v>40360</v>
      </c>
      <c r="K2" s="5">
        <v>40391</v>
      </c>
      <c r="L2" s="5">
        <v>40422</v>
      </c>
      <c r="M2" s="5">
        <v>40452</v>
      </c>
      <c r="N2" s="5">
        <v>40483</v>
      </c>
      <c r="O2" s="5">
        <v>40513</v>
      </c>
      <c r="P2" s="5" t="s">
        <v>72</v>
      </c>
      <c r="Q2" s="5">
        <v>40544</v>
      </c>
      <c r="R2" s="5">
        <v>40575</v>
      </c>
      <c r="S2" s="5">
        <v>40603</v>
      </c>
      <c r="T2" s="5">
        <v>40634</v>
      </c>
      <c r="U2" s="5">
        <v>40664</v>
      </c>
      <c r="V2" s="5">
        <v>40695</v>
      </c>
      <c r="W2" s="5">
        <v>40725</v>
      </c>
      <c r="X2" s="5">
        <v>40756</v>
      </c>
      <c r="Y2" s="5">
        <v>40787</v>
      </c>
      <c r="Z2" s="5">
        <v>40817</v>
      </c>
      <c r="AA2" s="5">
        <v>40848</v>
      </c>
      <c r="AB2" s="5">
        <v>40878</v>
      </c>
      <c r="AC2" s="5" t="s">
        <v>73</v>
      </c>
    </row>
    <row r="3" spans="1:29" x14ac:dyDescent="0.3">
      <c r="A3" s="4" t="s">
        <v>4</v>
      </c>
      <c r="B3" s="4"/>
      <c r="C3" s="4" t="s">
        <v>5</v>
      </c>
      <c r="D3" s="6">
        <f>SUM(D4:D6)</f>
        <v>9534310.2400000002</v>
      </c>
      <c r="E3" s="6">
        <f>SUM(E4:E6)</f>
        <v>26909850.462000001</v>
      </c>
      <c r="F3" s="6">
        <f>SUM(F4:F6)</f>
        <v>76195582.096000016</v>
      </c>
      <c r="G3" s="6">
        <f t="shared" ref="G3:S3" si="0">SUM(G4:G6)</f>
        <v>104207852.78866667</v>
      </c>
      <c r="H3" s="6">
        <f t="shared" si="0"/>
        <v>137538488.71666667</v>
      </c>
      <c r="I3" s="6">
        <f t="shared" si="0"/>
        <v>170869124.64466667</v>
      </c>
      <c r="J3" s="6">
        <f t="shared" si="0"/>
        <v>204199760.57266665</v>
      </c>
      <c r="K3" s="6">
        <f t="shared" si="0"/>
        <v>237530396.50066668</v>
      </c>
      <c r="L3" s="6">
        <f t="shared" si="0"/>
        <v>270861032.42866671</v>
      </c>
      <c r="M3" s="6">
        <f t="shared" si="0"/>
        <v>304191668.35666662</v>
      </c>
      <c r="N3" s="6">
        <f t="shared" si="0"/>
        <v>337522304.28466666</v>
      </c>
      <c r="O3" s="6">
        <f t="shared" si="0"/>
        <v>370852940.21266669</v>
      </c>
      <c r="P3" s="6">
        <f>SUM(D3:O3)</f>
        <v>2250413311.3039994</v>
      </c>
      <c r="Q3" s="6">
        <f t="shared" si="0"/>
        <v>404183576.1406666</v>
      </c>
      <c r="R3" s="6">
        <f t="shared" si="0"/>
        <v>437514212.06866664</v>
      </c>
      <c r="S3" s="6">
        <f t="shared" si="0"/>
        <v>470844847.99666667</v>
      </c>
      <c r="T3" s="6">
        <f t="shared" ref="T3" si="1">SUM(T4:T6)</f>
        <v>504175483.9246667</v>
      </c>
      <c r="U3" s="6">
        <f t="shared" ref="U3" si="2">SUM(U4:U6)</f>
        <v>537506119.85266674</v>
      </c>
      <c r="V3" s="6">
        <f t="shared" ref="V3" si="3">SUM(V4:V6)</f>
        <v>570836755.78066659</v>
      </c>
      <c r="W3" s="6">
        <f t="shared" ref="W3" si="4">SUM(W4:W6)</f>
        <v>604167391.70866656</v>
      </c>
      <c r="X3" s="6">
        <f t="shared" ref="X3" si="5">SUM(X4:X6)</f>
        <v>637498027.63666677</v>
      </c>
      <c r="Y3" s="6">
        <f t="shared" ref="Y3" si="6">SUM(Y4:Y6)</f>
        <v>670828663.56466663</v>
      </c>
      <c r="Z3" s="6">
        <f t="shared" ref="Z3" si="7">SUM(Z4:Z6)</f>
        <v>704159299.4926666</v>
      </c>
      <c r="AA3" s="6">
        <f t="shared" ref="AA3" si="8">SUM(AA4:AA6)</f>
        <v>737489935.42066669</v>
      </c>
      <c r="AB3" s="6">
        <f t="shared" ref="AB3" si="9">SUM(AB4:AB6)</f>
        <v>770820571.34866667</v>
      </c>
      <c r="AC3" s="6">
        <f>SUM(Q3:AB3)</f>
        <v>7050024884.9359989</v>
      </c>
    </row>
    <row r="4" spans="1:29" x14ac:dyDescent="0.3">
      <c r="A4" s="7">
        <v>600</v>
      </c>
      <c r="B4" s="7" t="s">
        <v>6</v>
      </c>
      <c r="C4" s="7" t="s">
        <v>7</v>
      </c>
      <c r="D4" s="8">
        <v>9195354.9440000001</v>
      </c>
      <c r="E4" s="8">
        <v>25956153.32</v>
      </c>
      <c r="F4" s="8">
        <v>74731333.334000006</v>
      </c>
      <c r="G4" s="8">
        <v>102163592.256</v>
      </c>
      <c r="H4" s="8">
        <v>134931581.45100001</v>
      </c>
      <c r="I4" s="8">
        <v>167699570.646</v>
      </c>
      <c r="J4" s="8">
        <v>200467559.84099999</v>
      </c>
      <c r="K4" s="8">
        <v>233235549.03600001</v>
      </c>
      <c r="L4" s="8">
        <v>266003538.23100001</v>
      </c>
      <c r="M4" s="8">
        <v>298771527.426</v>
      </c>
      <c r="N4" s="8">
        <v>331539516.62099999</v>
      </c>
      <c r="O4" s="8">
        <v>364307505.81599998</v>
      </c>
      <c r="P4" s="8">
        <f t="shared" ref="P4:P47" si="10">SUM(D4:O4)</f>
        <v>2209002782.9219999</v>
      </c>
      <c r="Q4" s="8">
        <v>397075495.01099998</v>
      </c>
      <c r="R4" s="8">
        <v>429843484.20599997</v>
      </c>
      <c r="S4" s="8">
        <v>462611473.40100002</v>
      </c>
      <c r="T4" s="8">
        <v>495379462.59600002</v>
      </c>
      <c r="U4" s="8">
        <v>528147451.79100001</v>
      </c>
      <c r="V4" s="8">
        <v>560915440.98599994</v>
      </c>
      <c r="W4" s="8">
        <v>593683430.18099999</v>
      </c>
      <c r="X4" s="8">
        <v>626451419.37600005</v>
      </c>
      <c r="Y4" s="8">
        <v>659219408.57099998</v>
      </c>
      <c r="Z4" s="8">
        <v>691987397.76600003</v>
      </c>
      <c r="AA4" s="8">
        <v>724755386.96099997</v>
      </c>
      <c r="AB4" s="8">
        <v>757523376.15600002</v>
      </c>
      <c r="AC4" s="8">
        <f t="shared" ref="AC4:AC47" si="11">SUM(Q4:AB4)</f>
        <v>6927593227.0019989</v>
      </c>
    </row>
    <row r="5" spans="1:29" x14ac:dyDescent="0.3">
      <c r="A5" s="7">
        <v>601</v>
      </c>
      <c r="B5" s="7" t="s">
        <v>8</v>
      </c>
      <c r="C5" s="7" t="s">
        <v>9</v>
      </c>
      <c r="D5" s="8">
        <v>16073.876</v>
      </c>
      <c r="E5" s="8">
        <v>5772.3419999999996</v>
      </c>
      <c r="F5" s="8">
        <v>69601.002000000008</v>
      </c>
      <c r="G5" s="8">
        <v>84009.532666666695</v>
      </c>
      <c r="H5" s="8">
        <v>110773.095666667</v>
      </c>
      <c r="I5" s="8">
        <v>137536.658666667</v>
      </c>
      <c r="J5" s="8">
        <v>164300.221666667</v>
      </c>
      <c r="K5" s="8">
        <v>191063.78466666699</v>
      </c>
      <c r="L5" s="8">
        <v>217827.34766666699</v>
      </c>
      <c r="M5" s="8">
        <v>244590.91066666701</v>
      </c>
      <c r="N5" s="8">
        <v>271354.47366666701</v>
      </c>
      <c r="O5" s="8">
        <v>298118.03666666697</v>
      </c>
      <c r="P5" s="8">
        <f t="shared" si="10"/>
        <v>1811021.2820000025</v>
      </c>
      <c r="Q5" s="8">
        <v>324881.599666667</v>
      </c>
      <c r="R5" s="8">
        <v>351645.16266666702</v>
      </c>
      <c r="S5" s="8">
        <v>378408.72566666798</v>
      </c>
      <c r="T5" s="8">
        <v>405172.288666668</v>
      </c>
      <c r="U5" s="8">
        <v>431935.85166666802</v>
      </c>
      <c r="V5" s="8">
        <v>458699.41466666799</v>
      </c>
      <c r="W5" s="8">
        <v>485462.97766666801</v>
      </c>
      <c r="X5" s="8">
        <v>512226.54066666798</v>
      </c>
      <c r="Y5" s="8">
        <v>538990.10366666794</v>
      </c>
      <c r="Z5" s="8">
        <v>565753.66666666802</v>
      </c>
      <c r="AA5" s="8">
        <v>592517.22966666799</v>
      </c>
      <c r="AB5" s="8">
        <v>619280.79266666796</v>
      </c>
      <c r="AC5" s="8">
        <f t="shared" si="11"/>
        <v>5664974.3540000143</v>
      </c>
    </row>
    <row r="6" spans="1:29" x14ac:dyDescent="0.3">
      <c r="A6" s="7">
        <v>602</v>
      </c>
      <c r="B6" s="7" t="s">
        <v>10</v>
      </c>
      <c r="C6" s="7" t="s">
        <v>11</v>
      </c>
      <c r="D6" s="8">
        <v>322881.42000000004</v>
      </c>
      <c r="E6" s="8">
        <v>947924.8</v>
      </c>
      <c r="F6" s="8">
        <v>1394647.76</v>
      </c>
      <c r="G6" s="8">
        <v>1960251</v>
      </c>
      <c r="H6" s="8">
        <v>2496134.17</v>
      </c>
      <c r="I6" s="8">
        <v>3032017.34</v>
      </c>
      <c r="J6" s="8">
        <v>3567900.51</v>
      </c>
      <c r="K6" s="8">
        <v>4103783.68</v>
      </c>
      <c r="L6" s="8">
        <v>4639666.8499999996</v>
      </c>
      <c r="M6" s="8">
        <v>5175550.0199999996</v>
      </c>
      <c r="N6" s="8">
        <v>5711433.1900000004</v>
      </c>
      <c r="O6" s="8">
        <v>6247316.3600000003</v>
      </c>
      <c r="P6" s="8">
        <f t="shared" si="10"/>
        <v>39599507.100000001</v>
      </c>
      <c r="Q6" s="8">
        <v>6783199.5300000003</v>
      </c>
      <c r="R6" s="8">
        <v>7319082.7000000002</v>
      </c>
      <c r="S6" s="8">
        <v>7854965.8700000001</v>
      </c>
      <c r="T6" s="8">
        <v>8390849.0399999991</v>
      </c>
      <c r="U6" s="8">
        <v>8926732.2100000009</v>
      </c>
      <c r="V6" s="8">
        <v>9462615.3800000008</v>
      </c>
      <c r="W6" s="8">
        <v>9998498.5500000007</v>
      </c>
      <c r="X6" s="8">
        <v>10534381.720000001</v>
      </c>
      <c r="Y6" s="8">
        <v>11070264.890000001</v>
      </c>
      <c r="Z6" s="8">
        <v>11606148.060000001</v>
      </c>
      <c r="AA6" s="8">
        <v>12142031.23</v>
      </c>
      <c r="AB6" s="8">
        <v>12677914.4</v>
      </c>
      <c r="AC6" s="8">
        <f t="shared" si="11"/>
        <v>116766683.58000001</v>
      </c>
    </row>
    <row r="7" spans="1:29" x14ac:dyDescent="0.3">
      <c r="A7" s="4" t="s">
        <v>12</v>
      </c>
      <c r="B7" s="4"/>
      <c r="C7" s="4" t="s">
        <v>13</v>
      </c>
      <c r="D7" s="6">
        <f>SUM(D8:D10)</f>
        <v>-137731.538</v>
      </c>
      <c r="E7" s="6">
        <f>SUM(E8:E10)</f>
        <v>-388802.46799999999</v>
      </c>
      <c r="F7" s="6">
        <f>SUM(F8:F10)</f>
        <v>-3279018.014</v>
      </c>
      <c r="G7" s="6">
        <f t="shared" ref="G7:S7" si="12">SUM(G8:G10)</f>
        <v>-4409803.8159999968</v>
      </c>
      <c r="H7" s="6">
        <f t="shared" si="12"/>
        <v>-5980447.0539999967</v>
      </c>
      <c r="I7" s="6">
        <f t="shared" si="12"/>
        <v>-7551090.2919999976</v>
      </c>
      <c r="J7" s="6">
        <f t="shared" si="12"/>
        <v>-9121733.5299999975</v>
      </c>
      <c r="K7" s="6">
        <f t="shared" si="12"/>
        <v>-10692376.767999968</v>
      </c>
      <c r="L7" s="6">
        <f t="shared" si="12"/>
        <v>-12263020.005999967</v>
      </c>
      <c r="M7" s="6">
        <f t="shared" si="12"/>
        <v>-13833663.243999965</v>
      </c>
      <c r="N7" s="6">
        <f t="shared" si="12"/>
        <v>-15404306.481999967</v>
      </c>
      <c r="O7" s="6">
        <f t="shared" si="12"/>
        <v>-16974949.719999965</v>
      </c>
      <c r="P7" s="6">
        <f t="shared" si="10"/>
        <v>-100036942.93199982</v>
      </c>
      <c r="Q7" s="6">
        <f t="shared" si="12"/>
        <v>-18545592.957999967</v>
      </c>
      <c r="R7" s="6">
        <f t="shared" si="12"/>
        <v>-20116236.195999868</v>
      </c>
      <c r="S7" s="6">
        <f t="shared" si="12"/>
        <v>-21686879.433999866</v>
      </c>
      <c r="T7" s="6">
        <f t="shared" ref="T7" si="13">SUM(T8:T10)</f>
        <v>-23257522.671999864</v>
      </c>
      <c r="U7" s="6">
        <f t="shared" ref="U7" si="14">SUM(U8:U10)</f>
        <v>-24828165.90999987</v>
      </c>
      <c r="V7" s="6">
        <f t="shared" ref="V7" si="15">SUM(V8:V10)</f>
        <v>-26398809.147999872</v>
      </c>
      <c r="W7" s="6">
        <f t="shared" ref="W7" si="16">SUM(W8:W10)</f>
        <v>-27969452.385999873</v>
      </c>
      <c r="X7" s="6">
        <f t="shared" ref="X7" si="17">SUM(X8:X10)</f>
        <v>-29540095.623999868</v>
      </c>
      <c r="Y7" s="6">
        <f t="shared" ref="Y7" si="18">SUM(Y8:Y10)</f>
        <v>-31110738.861999869</v>
      </c>
      <c r="Z7" s="6">
        <f t="shared" ref="Z7" si="19">SUM(Z8:Z10)</f>
        <v>-32681382.099999871</v>
      </c>
      <c r="AA7" s="6">
        <f t="shared" ref="AA7" si="20">SUM(AA8:AA10)</f>
        <v>-34252025.337999865</v>
      </c>
      <c r="AB7" s="6">
        <f t="shared" ref="AB7" si="21">SUM(AB8:AB10)</f>
        <v>-35822668.575999871</v>
      </c>
      <c r="AC7" s="6">
        <f t="shared" si="11"/>
        <v>-326209569.20399857</v>
      </c>
    </row>
    <row r="8" spans="1:29" x14ac:dyDescent="0.3">
      <c r="A8" s="7">
        <v>610</v>
      </c>
      <c r="B8" s="7" t="s">
        <v>6</v>
      </c>
      <c r="C8" s="7" t="s">
        <v>14</v>
      </c>
      <c r="D8" s="9">
        <v>-131763.12400000001</v>
      </c>
      <c r="E8" s="9">
        <v>-382715.02</v>
      </c>
      <c r="F8" s="9">
        <v>-3137793.9559999998</v>
      </c>
      <c r="G8" s="9">
        <v>-4223454.8653333299</v>
      </c>
      <c r="H8" s="9">
        <v>-5726470.2813333301</v>
      </c>
      <c r="I8" s="9">
        <v>-7229485.6973333303</v>
      </c>
      <c r="J8" s="9">
        <v>-8732501.1133333296</v>
      </c>
      <c r="K8" s="9">
        <v>-10235516.529333301</v>
      </c>
      <c r="L8" s="9">
        <v>-11738531.9453333</v>
      </c>
      <c r="M8" s="9">
        <v>-13241547.361333299</v>
      </c>
      <c r="N8" s="9">
        <v>-14744562.777333301</v>
      </c>
      <c r="O8" s="9">
        <v>-16247578.1933333</v>
      </c>
      <c r="P8" s="9">
        <f t="shared" si="10"/>
        <v>-95771920.863999829</v>
      </c>
      <c r="Q8" s="9">
        <v>-17750593.609333299</v>
      </c>
      <c r="R8" s="9">
        <v>-19253609.0253332</v>
      </c>
      <c r="S8" s="9">
        <v>-20756624.441333201</v>
      </c>
      <c r="T8" s="9">
        <v>-22259639.857333198</v>
      </c>
      <c r="U8" s="9">
        <v>-23762655.273333199</v>
      </c>
      <c r="V8" s="9">
        <v>-25265670.6893332</v>
      </c>
      <c r="W8" s="9">
        <v>-26768686.105333202</v>
      </c>
      <c r="X8" s="9">
        <v>-28271701.521333199</v>
      </c>
      <c r="Y8" s="9">
        <v>-29774716.9373332</v>
      </c>
      <c r="Z8" s="9">
        <v>-31277732.353333201</v>
      </c>
      <c r="AA8" s="9">
        <v>-32780747.769333199</v>
      </c>
      <c r="AB8" s="9">
        <v>-34283763.1853332</v>
      </c>
      <c r="AC8" s="9">
        <f t="shared" si="11"/>
        <v>-312206140.76799852</v>
      </c>
    </row>
    <row r="9" spans="1:29" x14ac:dyDescent="0.3">
      <c r="A9" s="7">
        <v>611</v>
      </c>
      <c r="B9" s="7" t="s">
        <v>8</v>
      </c>
      <c r="C9" s="7" t="s">
        <v>15</v>
      </c>
      <c r="D9" s="8">
        <v>-5968.4139999999998</v>
      </c>
      <c r="E9" s="8">
        <v>-6087.4480000000003</v>
      </c>
      <c r="F9" s="8">
        <v>-141224.05800000002</v>
      </c>
      <c r="G9" s="8">
        <v>-186348.95066666699</v>
      </c>
      <c r="H9" s="8">
        <v>-253976.77266666701</v>
      </c>
      <c r="I9" s="8">
        <v>-321604.59466666699</v>
      </c>
      <c r="J9" s="8">
        <v>-389232.41666666698</v>
      </c>
      <c r="K9" s="8">
        <v>-456860.23866666702</v>
      </c>
      <c r="L9" s="8">
        <v>-524488.06066666695</v>
      </c>
      <c r="M9" s="8">
        <v>-592115.88266666699</v>
      </c>
      <c r="N9" s="8">
        <v>-659743.70466666704</v>
      </c>
      <c r="O9" s="8">
        <v>-727371.52666666696</v>
      </c>
      <c r="P9" s="8">
        <f t="shared" si="10"/>
        <v>-4265022.0680000028</v>
      </c>
      <c r="Q9" s="8">
        <v>-794999.34866666701</v>
      </c>
      <c r="R9" s="8">
        <v>-862627.17066666705</v>
      </c>
      <c r="S9" s="8">
        <v>-930254.99266666698</v>
      </c>
      <c r="T9" s="8">
        <v>-997882.81466666702</v>
      </c>
      <c r="U9" s="8">
        <v>-1065510.63666667</v>
      </c>
      <c r="V9" s="8">
        <v>-1133138.4586666699</v>
      </c>
      <c r="W9" s="8">
        <v>-1200766.2806666701</v>
      </c>
      <c r="X9" s="8">
        <v>-1268394.10266667</v>
      </c>
      <c r="Y9" s="8">
        <v>-1336021.9246666699</v>
      </c>
      <c r="Z9" s="8">
        <v>-1403649.7466666701</v>
      </c>
      <c r="AA9" s="8">
        <v>-1471277.56866667</v>
      </c>
      <c r="AB9" s="8">
        <v>-1538905.3906666699</v>
      </c>
      <c r="AC9" s="8">
        <f t="shared" si="11"/>
        <v>-14003428.436000027</v>
      </c>
    </row>
    <row r="10" spans="1:29" x14ac:dyDescent="0.3">
      <c r="A10" s="7">
        <v>612</v>
      </c>
      <c r="B10" s="7" t="s">
        <v>10</v>
      </c>
      <c r="C10" s="7" t="s">
        <v>16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f t="shared" si="10"/>
        <v>0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>
        <f t="shared" si="11"/>
        <v>0</v>
      </c>
    </row>
    <row r="11" spans="1:29" x14ac:dyDescent="0.3">
      <c r="A11" s="4" t="s">
        <v>17</v>
      </c>
      <c r="B11" s="4"/>
      <c r="C11" s="4" t="s">
        <v>18</v>
      </c>
      <c r="D11" s="10">
        <f>D3+D7</f>
        <v>9396578.7019999996</v>
      </c>
      <c r="E11" s="10">
        <f>E3+E7</f>
        <v>26521047.994000003</v>
      </c>
      <c r="F11" s="10">
        <f>F3+F7</f>
        <v>72916564.082000017</v>
      </c>
      <c r="G11" s="10">
        <f t="shared" ref="G11:S11" si="22">G3+G7</f>
        <v>99798048.972666666</v>
      </c>
      <c r="H11" s="10">
        <f t="shared" si="22"/>
        <v>131558041.66266668</v>
      </c>
      <c r="I11" s="10">
        <f t="shared" si="22"/>
        <v>163318034.35266668</v>
      </c>
      <c r="J11" s="10">
        <f t="shared" si="22"/>
        <v>195078027.04266664</v>
      </c>
      <c r="K11" s="10">
        <f t="shared" si="22"/>
        <v>226838019.7326667</v>
      </c>
      <c r="L11" s="10">
        <f t="shared" si="22"/>
        <v>258598012.42266673</v>
      </c>
      <c r="M11" s="10">
        <f t="shared" si="22"/>
        <v>290358005.11266667</v>
      </c>
      <c r="N11" s="10">
        <f t="shared" si="22"/>
        <v>322117997.80266666</v>
      </c>
      <c r="O11" s="10">
        <f t="shared" si="22"/>
        <v>353877990.49266672</v>
      </c>
      <c r="P11" s="10">
        <f t="shared" si="10"/>
        <v>2150376368.3720002</v>
      </c>
      <c r="Q11" s="10">
        <f t="shared" si="22"/>
        <v>385637983.18266666</v>
      </c>
      <c r="R11" s="10">
        <f t="shared" si="22"/>
        <v>417397975.87266678</v>
      </c>
      <c r="S11" s="10">
        <f t="shared" si="22"/>
        <v>449157968.56266677</v>
      </c>
      <c r="T11" s="10">
        <f t="shared" ref="T11:AB11" si="23">T3+T7</f>
        <v>480917961.25266683</v>
      </c>
      <c r="U11" s="10">
        <f t="shared" si="23"/>
        <v>512677953.94266689</v>
      </c>
      <c r="V11" s="10">
        <f t="shared" si="23"/>
        <v>544437946.63266671</v>
      </c>
      <c r="W11" s="10">
        <f t="shared" si="23"/>
        <v>576197939.32266665</v>
      </c>
      <c r="X11" s="10">
        <f t="shared" si="23"/>
        <v>607957932.01266694</v>
      </c>
      <c r="Y11" s="10">
        <f t="shared" si="23"/>
        <v>639717924.70266676</v>
      </c>
      <c r="Z11" s="10">
        <f t="shared" si="23"/>
        <v>671477917.3926667</v>
      </c>
      <c r="AA11" s="10">
        <f t="shared" si="23"/>
        <v>703237910.08266687</v>
      </c>
      <c r="AB11" s="10">
        <f t="shared" si="23"/>
        <v>734997902.77266681</v>
      </c>
      <c r="AC11" s="10">
        <f t="shared" si="11"/>
        <v>6723815315.7320023</v>
      </c>
    </row>
    <row r="12" spans="1:29" x14ac:dyDescent="0.3">
      <c r="A12" s="4" t="s">
        <v>19</v>
      </c>
      <c r="B12" s="4"/>
      <c r="C12" s="4" t="s">
        <v>20</v>
      </c>
      <c r="D12" s="6">
        <f>SUM(D13:D16)</f>
        <v>-7544575.0240000002</v>
      </c>
      <c r="E12" s="6">
        <f>SUM(E13:E16)</f>
        <v>-23216749.434</v>
      </c>
      <c r="F12" s="6">
        <f>SUM(F13:F16)</f>
        <v>-46953582.149999999</v>
      </c>
      <c r="G12" s="6">
        <f t="shared" ref="G12:S12" si="24">SUM(G13:G16)</f>
        <v>-64056132.80066663</v>
      </c>
      <c r="H12" s="6">
        <f t="shared" si="24"/>
        <v>-83288945.16566661</v>
      </c>
      <c r="I12" s="6">
        <f t="shared" si="24"/>
        <v>-103465138.92666659</v>
      </c>
      <c r="J12" s="6">
        <f t="shared" si="24"/>
        <v>-121754569.8956663</v>
      </c>
      <c r="K12" s="6">
        <f t="shared" si="24"/>
        <v>-140987382.26066631</v>
      </c>
      <c r="L12" s="6">
        <f t="shared" si="24"/>
        <v>-161163575.02166629</v>
      </c>
      <c r="M12" s="6">
        <f t="shared" si="24"/>
        <v>-179453006.9906663</v>
      </c>
      <c r="N12" s="6">
        <f t="shared" si="24"/>
        <v>-198685819.35566628</v>
      </c>
      <c r="O12" s="6">
        <f t="shared" si="24"/>
        <v>-218862011.11666629</v>
      </c>
      <c r="P12" s="6">
        <f t="shared" si="10"/>
        <v>-1349431488.1419976</v>
      </c>
      <c r="Q12" s="6">
        <f t="shared" si="24"/>
        <v>-237151444.0856663</v>
      </c>
      <c r="R12" s="6">
        <f t="shared" si="24"/>
        <v>-256384256.4506653</v>
      </c>
      <c r="S12" s="6">
        <f t="shared" si="24"/>
        <v>-276560447.21166521</v>
      </c>
      <c r="T12" s="6">
        <f t="shared" ref="T12" si="25">SUM(T13:T16)</f>
        <v>-294849881.18066519</v>
      </c>
      <c r="U12" s="6">
        <f t="shared" ref="U12" si="26">SUM(U13:U16)</f>
        <v>-314082693.5456652</v>
      </c>
      <c r="V12" s="6">
        <f t="shared" ref="V12" si="27">SUM(V13:V16)</f>
        <v>-334258883.30666524</v>
      </c>
      <c r="W12" s="6">
        <f t="shared" ref="W12" si="28">SUM(W13:W16)</f>
        <v>-352548318.27566522</v>
      </c>
      <c r="X12" s="6">
        <f t="shared" ref="X12" si="29">SUM(X13:X16)</f>
        <v>-371781130.64066517</v>
      </c>
      <c r="Y12" s="6">
        <f t="shared" ref="Y12" si="30">SUM(Y13:Y16)</f>
        <v>-391957319.40166521</v>
      </c>
      <c r="Z12" s="6">
        <f t="shared" ref="Z12" si="31">SUM(Z13:Z16)</f>
        <v>-410246755.37066519</v>
      </c>
      <c r="AA12" s="6">
        <f t="shared" ref="AA12" si="32">SUM(AA13:AA16)</f>
        <v>-429479567.7356652</v>
      </c>
      <c r="AB12" s="6">
        <f t="shared" ref="AB12" si="33">SUM(AB13:AB16)</f>
        <v>-449655755.49666518</v>
      </c>
      <c r="AC12" s="6">
        <f t="shared" si="11"/>
        <v>-4118956452.7019835</v>
      </c>
    </row>
    <row r="13" spans="1:29" x14ac:dyDescent="0.3">
      <c r="A13" s="7">
        <v>620</v>
      </c>
      <c r="B13" s="7" t="s">
        <v>6</v>
      </c>
      <c r="C13" s="7" t="s">
        <v>21</v>
      </c>
      <c r="D13" s="8">
        <v>-5368128.7759999996</v>
      </c>
      <c r="E13" s="8">
        <v>-19463095.306000002</v>
      </c>
      <c r="F13" s="8">
        <v>-38614081.473999999</v>
      </c>
      <c r="G13" s="8">
        <v>-54394387.883333303</v>
      </c>
      <c r="H13" s="8">
        <v>-71017364.232333302</v>
      </c>
      <c r="I13" s="8">
        <v>-87640340.581333295</v>
      </c>
      <c r="J13" s="8">
        <v>-104263316.930333</v>
      </c>
      <c r="K13" s="8">
        <v>-120886293.279333</v>
      </c>
      <c r="L13" s="8">
        <v>-137509269.628333</v>
      </c>
      <c r="M13" s="8">
        <v>-154132245.97733301</v>
      </c>
      <c r="N13" s="8">
        <v>-170755222.32633299</v>
      </c>
      <c r="O13" s="8">
        <v>-187378198.67533299</v>
      </c>
      <c r="P13" s="8">
        <f t="shared" si="10"/>
        <v>-1151421945.069998</v>
      </c>
      <c r="Q13" s="8">
        <v>-204001175.024333</v>
      </c>
      <c r="R13" s="8">
        <v>-220624151.37333199</v>
      </c>
      <c r="S13" s="8">
        <v>-237247127.722332</v>
      </c>
      <c r="T13" s="8">
        <v>-253870104.07133201</v>
      </c>
      <c r="U13" s="8">
        <v>-270493080.42033201</v>
      </c>
      <c r="V13" s="8">
        <v>-287116056.76933199</v>
      </c>
      <c r="W13" s="8">
        <v>-303739033.11833203</v>
      </c>
      <c r="X13" s="8">
        <v>-320362009.46733201</v>
      </c>
      <c r="Y13" s="8">
        <v>-336984985.81633198</v>
      </c>
      <c r="Z13" s="8">
        <v>-353607962.16533202</v>
      </c>
      <c r="AA13" s="8">
        <v>-370230938.514332</v>
      </c>
      <c r="AB13" s="8">
        <v>-386853914.86333197</v>
      </c>
      <c r="AC13" s="8">
        <f t="shared" si="11"/>
        <v>-3545130539.325984</v>
      </c>
    </row>
    <row r="14" spans="1:29" x14ac:dyDescent="0.3">
      <c r="A14" s="7">
        <v>621</v>
      </c>
      <c r="B14" s="7" t="s">
        <v>8</v>
      </c>
      <c r="C14" s="7" t="s">
        <v>22</v>
      </c>
      <c r="D14" s="9">
        <v>-2176446.2480000001</v>
      </c>
      <c r="E14" s="9">
        <v>-3753654.128</v>
      </c>
      <c r="F14" s="9">
        <v>-7396118.2799999993</v>
      </c>
      <c r="G14" s="9">
        <v>-9661744.9173333291</v>
      </c>
      <c r="H14" s="9">
        <v>-12271580.9333333</v>
      </c>
      <c r="I14" s="9">
        <v>-14881416.949333301</v>
      </c>
      <c r="J14" s="9">
        <v>-17491252.965333302</v>
      </c>
      <c r="K14" s="9">
        <v>-20101088.9813333</v>
      </c>
      <c r="L14" s="9">
        <v>-22710924.997333299</v>
      </c>
      <c r="M14" s="9">
        <v>-25320761.013333298</v>
      </c>
      <c r="N14" s="9">
        <v>-27930597.029333301</v>
      </c>
      <c r="O14" s="9">
        <v>-30540433.0453333</v>
      </c>
      <c r="P14" s="9">
        <f t="shared" si="10"/>
        <v>-194236019.48799974</v>
      </c>
      <c r="Q14" s="9">
        <v>-33150269.061333299</v>
      </c>
      <c r="R14" s="9">
        <v>-35760105.077333301</v>
      </c>
      <c r="S14" s="9">
        <v>-38369941.0933332</v>
      </c>
      <c r="T14" s="9">
        <v>-40979777.109333202</v>
      </c>
      <c r="U14" s="9">
        <v>-43589613.125333197</v>
      </c>
      <c r="V14" s="9">
        <v>-46199449.1413332</v>
      </c>
      <c r="W14" s="9">
        <v>-48809285.157333203</v>
      </c>
      <c r="X14" s="9">
        <v>-51419121.173333198</v>
      </c>
      <c r="Y14" s="9">
        <v>-54028957.1893332</v>
      </c>
      <c r="Z14" s="9">
        <v>-56638793.205333203</v>
      </c>
      <c r="AA14" s="9">
        <v>-59248629.221333198</v>
      </c>
      <c r="AB14" s="9">
        <v>-61858465.237333201</v>
      </c>
      <c r="AC14" s="9">
        <f t="shared" si="11"/>
        <v>-570052405.79199862</v>
      </c>
    </row>
    <row r="15" spans="1:29" x14ac:dyDescent="0.3">
      <c r="A15" s="7">
        <v>622</v>
      </c>
      <c r="B15" s="7" t="s">
        <v>10</v>
      </c>
      <c r="C15" s="7" t="s">
        <v>23</v>
      </c>
      <c r="D15" s="9"/>
      <c r="E15" s="9"/>
      <c r="F15" s="9">
        <v>-943382.39600000007</v>
      </c>
      <c r="G15" s="9"/>
      <c r="H15" s="9"/>
      <c r="I15" s="9">
        <v>-943381.39599999995</v>
      </c>
      <c r="J15" s="9"/>
      <c r="K15" s="9"/>
      <c r="L15" s="9">
        <v>-943380.39599999995</v>
      </c>
      <c r="M15" s="9"/>
      <c r="N15" s="9"/>
      <c r="O15" s="9">
        <v>-943379.39599999995</v>
      </c>
      <c r="P15" s="9">
        <f t="shared" si="10"/>
        <v>-3773523.5839999998</v>
      </c>
      <c r="Q15" s="9"/>
      <c r="R15" s="9"/>
      <c r="S15" s="9">
        <v>-943378.39599999995</v>
      </c>
      <c r="T15" s="9"/>
      <c r="U15" s="9"/>
      <c r="V15" s="9">
        <v>-943377.39599999902</v>
      </c>
      <c r="W15" s="9"/>
      <c r="X15" s="9"/>
      <c r="Y15" s="9">
        <v>-943376.39599999902</v>
      </c>
      <c r="Z15" s="9"/>
      <c r="AA15" s="9"/>
      <c r="AB15" s="9">
        <v>-943375.39599999902</v>
      </c>
      <c r="AC15" s="9">
        <f t="shared" si="11"/>
        <v>-3773507.583999997</v>
      </c>
    </row>
    <row r="16" spans="1:29" x14ac:dyDescent="0.3">
      <c r="A16" s="7">
        <v>623</v>
      </c>
      <c r="B16" s="7" t="s">
        <v>24</v>
      </c>
      <c r="C16" s="7" t="s">
        <v>25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f t="shared" si="10"/>
        <v>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>
        <f t="shared" si="11"/>
        <v>0</v>
      </c>
    </row>
    <row r="17" spans="1:29" x14ac:dyDescent="0.3">
      <c r="A17" s="4"/>
      <c r="B17" s="4"/>
      <c r="C17" s="4" t="s">
        <v>26</v>
      </c>
      <c r="D17" s="6">
        <f>D11+D12</f>
        <v>1852003.6779999994</v>
      </c>
      <c r="E17" s="6">
        <f>E11+E12</f>
        <v>3304298.5600000024</v>
      </c>
      <c r="F17" s="6">
        <f>F11+F12</f>
        <v>25962981.932000019</v>
      </c>
      <c r="G17" s="6">
        <f t="shared" ref="G17:S17" si="34">G11+G12</f>
        <v>35741916.172000036</v>
      </c>
      <c r="H17" s="6">
        <f t="shared" si="34"/>
        <v>48269096.497000068</v>
      </c>
      <c r="I17" s="6">
        <f t="shared" si="34"/>
        <v>59852895.426000088</v>
      </c>
      <c r="J17" s="6">
        <f t="shared" si="34"/>
        <v>73323457.147000343</v>
      </c>
      <c r="K17" s="6">
        <f t="shared" si="34"/>
        <v>85850637.47200039</v>
      </c>
      <c r="L17" s="6">
        <f t="shared" si="34"/>
        <v>97434437.40100044</v>
      </c>
      <c r="M17" s="6">
        <f t="shared" si="34"/>
        <v>110904998.12200037</v>
      </c>
      <c r="N17" s="6">
        <f t="shared" si="34"/>
        <v>123432178.44700038</v>
      </c>
      <c r="O17" s="6">
        <f t="shared" si="34"/>
        <v>135015979.37600043</v>
      </c>
      <c r="P17" s="6">
        <f t="shared" si="10"/>
        <v>800944880.23000252</v>
      </c>
      <c r="Q17" s="6">
        <f t="shared" si="34"/>
        <v>148486539.09700036</v>
      </c>
      <c r="R17" s="6">
        <f t="shared" si="34"/>
        <v>161013719.42200148</v>
      </c>
      <c r="S17" s="6">
        <f t="shared" si="34"/>
        <v>172597521.35100156</v>
      </c>
      <c r="T17" s="6">
        <f t="shared" ref="T17:AB17" si="35">T11+T12</f>
        <v>186068080.07200164</v>
      </c>
      <c r="U17" s="6">
        <f t="shared" si="35"/>
        <v>198595260.39700168</v>
      </c>
      <c r="V17" s="6">
        <f t="shared" si="35"/>
        <v>210179063.32600147</v>
      </c>
      <c r="W17" s="6">
        <f t="shared" si="35"/>
        <v>223649621.04700142</v>
      </c>
      <c r="X17" s="6">
        <f t="shared" si="35"/>
        <v>236176801.37200177</v>
      </c>
      <c r="Y17" s="6">
        <f t="shared" si="35"/>
        <v>247760605.30100155</v>
      </c>
      <c r="Z17" s="6">
        <f t="shared" si="35"/>
        <v>261231162.0220015</v>
      </c>
      <c r="AA17" s="6">
        <f t="shared" si="35"/>
        <v>273758342.34700167</v>
      </c>
      <c r="AB17" s="6">
        <f t="shared" si="35"/>
        <v>285342147.27600163</v>
      </c>
      <c r="AC17" s="6">
        <f t="shared" si="11"/>
        <v>2604858863.0300174</v>
      </c>
    </row>
    <row r="18" spans="1:29" x14ac:dyDescent="0.3">
      <c r="A18" s="4" t="s">
        <v>27</v>
      </c>
      <c r="B18" s="4"/>
      <c r="C18" s="4" t="s">
        <v>28</v>
      </c>
      <c r="D18" s="6">
        <f>SUM(D19:D21)</f>
        <v>-483141.016</v>
      </c>
      <c r="E18" s="6">
        <f>SUM(E19:E21)</f>
        <v>-831072.74</v>
      </c>
      <c r="F18" s="6">
        <f>SUM(F19:F21)</f>
        <v>-2386974.9699999997</v>
      </c>
      <c r="G18" s="6">
        <f t="shared" ref="G18:S18" si="36">SUM(G19:G21)</f>
        <v>-3137563.52933334</v>
      </c>
      <c r="H18" s="6">
        <f t="shared" si="36"/>
        <v>-4089480.50633334</v>
      </c>
      <c r="I18" s="6">
        <f t="shared" si="36"/>
        <v>-5041397.4833333399</v>
      </c>
      <c r="J18" s="6">
        <f t="shared" si="36"/>
        <v>-5993314.4603333399</v>
      </c>
      <c r="K18" s="6">
        <f t="shared" si="36"/>
        <v>-6945231.4373333398</v>
      </c>
      <c r="L18" s="6">
        <f t="shared" si="36"/>
        <v>-7897148.4143333398</v>
      </c>
      <c r="M18" s="6">
        <f t="shared" si="36"/>
        <v>-8849065.3913333416</v>
      </c>
      <c r="N18" s="6">
        <f t="shared" si="36"/>
        <v>-9800982.3683333397</v>
      </c>
      <c r="O18" s="6">
        <f t="shared" si="36"/>
        <v>-10752899.34533334</v>
      </c>
      <c r="P18" s="6">
        <f t="shared" si="10"/>
        <v>-66208271.66200006</v>
      </c>
      <c r="Q18" s="6">
        <f t="shared" si="36"/>
        <v>-11704816.322333351</v>
      </c>
      <c r="R18" s="6">
        <f t="shared" si="36"/>
        <v>-12656733.29933336</v>
      </c>
      <c r="S18" s="6">
        <f t="shared" si="36"/>
        <v>-13608650.276333351</v>
      </c>
      <c r="T18" s="6">
        <f t="shared" ref="T18" si="37">SUM(T19:T21)</f>
        <v>-14560567.25333336</v>
      </c>
      <c r="U18" s="6">
        <f t="shared" ref="U18" si="38">SUM(U19:U21)</f>
        <v>-15512484.23033336</v>
      </c>
      <c r="V18" s="6">
        <f t="shared" ref="V18" si="39">SUM(V19:V21)</f>
        <v>-16464401.20733336</v>
      </c>
      <c r="W18" s="6">
        <f t="shared" ref="W18" si="40">SUM(W19:W21)</f>
        <v>-17416318.184333347</v>
      </c>
      <c r="X18" s="6">
        <f t="shared" ref="X18" si="41">SUM(X19:X21)</f>
        <v>-18368235.16133336</v>
      </c>
      <c r="Y18" s="6">
        <f t="shared" ref="Y18" si="42">SUM(Y19:Y21)</f>
        <v>-19320152.138333358</v>
      </c>
      <c r="Z18" s="6">
        <f t="shared" ref="Z18" si="43">SUM(Z19:Z21)</f>
        <v>-20272069.115333401</v>
      </c>
      <c r="AA18" s="6">
        <f t="shared" ref="AA18" si="44">SUM(AA19:AA21)</f>
        <v>-21223986.092333399</v>
      </c>
      <c r="AB18" s="6">
        <f t="shared" ref="AB18" si="45">SUM(AB19:AB21)</f>
        <v>-22175903.069333397</v>
      </c>
      <c r="AC18" s="6">
        <f t="shared" si="11"/>
        <v>-203284316.35000041</v>
      </c>
    </row>
    <row r="19" spans="1:29" x14ac:dyDescent="0.3">
      <c r="A19" s="7">
        <v>630</v>
      </c>
      <c r="B19" s="7" t="s">
        <v>6</v>
      </c>
      <c r="C19" s="7" t="s">
        <v>29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f t="shared" si="10"/>
        <v>0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>
        <f t="shared" si="11"/>
        <v>0</v>
      </c>
    </row>
    <row r="20" spans="1:29" x14ac:dyDescent="0.3">
      <c r="A20" s="7">
        <v>631</v>
      </c>
      <c r="B20" s="7" t="s">
        <v>8</v>
      </c>
      <c r="C20" s="7" t="s">
        <v>30</v>
      </c>
      <c r="D20" s="9">
        <v>-120628.92</v>
      </c>
      <c r="E20" s="9">
        <v>-269442.52</v>
      </c>
      <c r="F20" s="9">
        <v>-1087584.196</v>
      </c>
      <c r="G20" s="9">
        <v>-1459507.1546666699</v>
      </c>
      <c r="H20" s="9">
        <v>-1942984.7926666699</v>
      </c>
      <c r="I20" s="9">
        <v>-2426462.4306666702</v>
      </c>
      <c r="J20" s="9">
        <v>-2909940.06866667</v>
      </c>
      <c r="K20" s="9">
        <v>-3393417.7066666698</v>
      </c>
      <c r="L20" s="9">
        <v>-3876895.3446666701</v>
      </c>
      <c r="M20" s="9">
        <v>-4360372.9826666703</v>
      </c>
      <c r="N20" s="9">
        <v>-4843850.6206666697</v>
      </c>
      <c r="O20" s="9">
        <v>-5327328.2586666699</v>
      </c>
      <c r="P20" s="9">
        <f t="shared" si="10"/>
        <v>-32018414.996000037</v>
      </c>
      <c r="Q20" s="9">
        <v>-5810805.8966666805</v>
      </c>
      <c r="R20" s="9">
        <v>-6294283.5346666798</v>
      </c>
      <c r="S20" s="9">
        <v>-6777761.1726666801</v>
      </c>
      <c r="T20" s="9">
        <v>-7261238.8106666803</v>
      </c>
      <c r="U20" s="9">
        <v>-7744716.4486666797</v>
      </c>
      <c r="V20" s="9">
        <v>-8228194.0866666799</v>
      </c>
      <c r="W20" s="9">
        <v>-8711671.7246666793</v>
      </c>
      <c r="X20" s="9">
        <v>-9195149.3626666795</v>
      </c>
      <c r="Y20" s="9">
        <v>-9678627.0006666798</v>
      </c>
      <c r="Z20" s="9">
        <v>-10162104.638666701</v>
      </c>
      <c r="AA20" s="9">
        <v>-10645582.276666701</v>
      </c>
      <c r="AB20" s="9">
        <v>-11129059.914666699</v>
      </c>
      <c r="AC20" s="9">
        <f t="shared" si="11"/>
        <v>-101639194.86800022</v>
      </c>
    </row>
    <row r="21" spans="1:29" x14ac:dyDescent="0.3">
      <c r="A21" s="7">
        <v>632</v>
      </c>
      <c r="B21" s="7" t="s">
        <v>10</v>
      </c>
      <c r="C21" s="7" t="s">
        <v>31</v>
      </c>
      <c r="D21" s="8">
        <v>-362512.09600000002</v>
      </c>
      <c r="E21" s="8">
        <v>-561630.22</v>
      </c>
      <c r="F21" s="8">
        <v>-1299390.774</v>
      </c>
      <c r="G21" s="8">
        <v>-1678056.3746666701</v>
      </c>
      <c r="H21" s="8">
        <v>-2146495.71366667</v>
      </c>
      <c r="I21" s="8">
        <v>-2614935.0526666702</v>
      </c>
      <c r="J21" s="8">
        <v>-3083374.3916666699</v>
      </c>
      <c r="K21" s="8">
        <v>-3551813.73066667</v>
      </c>
      <c r="L21" s="8">
        <v>-4020253.0696666702</v>
      </c>
      <c r="M21" s="8">
        <v>-4488692.4086666703</v>
      </c>
      <c r="N21" s="8">
        <v>-4957131.74766667</v>
      </c>
      <c r="O21" s="8">
        <v>-5425571.0866666697</v>
      </c>
      <c r="P21" s="8">
        <f t="shared" si="10"/>
        <v>-34189856.666000023</v>
      </c>
      <c r="Q21" s="8">
        <v>-5894010.4256666703</v>
      </c>
      <c r="R21" s="8">
        <v>-6362449.7646666802</v>
      </c>
      <c r="S21" s="8">
        <v>-6830889.1036666697</v>
      </c>
      <c r="T21" s="8">
        <v>-7299328.4426666796</v>
      </c>
      <c r="U21" s="8">
        <v>-7767767.7816666802</v>
      </c>
      <c r="V21" s="8">
        <v>-8236207.1206666799</v>
      </c>
      <c r="W21" s="8">
        <v>-8704646.4596666694</v>
      </c>
      <c r="X21" s="8">
        <v>-9173085.7986666802</v>
      </c>
      <c r="Y21" s="8">
        <v>-9641525.1376666799</v>
      </c>
      <c r="Z21" s="8">
        <v>-10109964.4766667</v>
      </c>
      <c r="AA21" s="8">
        <v>-10578403.8156667</v>
      </c>
      <c r="AB21" s="8">
        <v>-11046843.154666699</v>
      </c>
      <c r="AC21" s="8">
        <f t="shared" si="11"/>
        <v>-101645121.4820002</v>
      </c>
    </row>
    <row r="22" spans="1:29" x14ac:dyDescent="0.3">
      <c r="A22" s="4"/>
      <c r="B22" s="4"/>
      <c r="C22" s="4" t="s">
        <v>32</v>
      </c>
      <c r="D22" s="6">
        <f>D17+D18</f>
        <v>1368862.6619999993</v>
      </c>
      <c r="E22" s="6">
        <f>E17+E18</f>
        <v>2473225.8200000022</v>
      </c>
      <c r="F22" s="6">
        <f>F17+F18</f>
        <v>23576006.96200002</v>
      </c>
      <c r="G22" s="6">
        <f t="shared" ref="G22:S22" si="46">G17+G18</f>
        <v>32604352.642666698</v>
      </c>
      <c r="H22" s="6">
        <f t="shared" si="46"/>
        <v>44179615.990666732</v>
      </c>
      <c r="I22" s="6">
        <f t="shared" si="46"/>
        <v>54811497.942666747</v>
      </c>
      <c r="J22" s="6">
        <f t="shared" si="46"/>
        <v>67330142.686666995</v>
      </c>
      <c r="K22" s="6">
        <f t="shared" si="46"/>
        <v>78905406.034667045</v>
      </c>
      <c r="L22" s="6">
        <f t="shared" si="46"/>
        <v>89537288.986667097</v>
      </c>
      <c r="M22" s="6">
        <f t="shared" si="46"/>
        <v>102055932.73066702</v>
      </c>
      <c r="N22" s="6">
        <f t="shared" si="46"/>
        <v>113631196.07866704</v>
      </c>
      <c r="O22" s="6">
        <f t="shared" si="46"/>
        <v>124263080.0306671</v>
      </c>
      <c r="P22" s="6">
        <f t="shared" si="10"/>
        <v>734736608.56800246</v>
      </c>
      <c r="Q22" s="6">
        <f t="shared" si="46"/>
        <v>136781722.77466702</v>
      </c>
      <c r="R22" s="6">
        <f t="shared" si="46"/>
        <v>148356986.12266812</v>
      </c>
      <c r="S22" s="6">
        <f t="shared" si="46"/>
        <v>158988871.0746682</v>
      </c>
      <c r="T22" s="6">
        <f t="shared" ref="T22:AB22" si="47">T17+T18</f>
        <v>171507512.81866828</v>
      </c>
      <c r="U22" s="6">
        <f t="shared" si="47"/>
        <v>183082776.16666833</v>
      </c>
      <c r="V22" s="6">
        <f t="shared" si="47"/>
        <v>193714662.11866811</v>
      </c>
      <c r="W22" s="6">
        <f t="shared" si="47"/>
        <v>206233302.86266807</v>
      </c>
      <c r="X22" s="6">
        <f t="shared" si="47"/>
        <v>217808566.21066841</v>
      </c>
      <c r="Y22" s="6">
        <f t="shared" si="47"/>
        <v>228440453.1626682</v>
      </c>
      <c r="Z22" s="6">
        <f t="shared" si="47"/>
        <v>240959092.9066681</v>
      </c>
      <c r="AA22" s="6">
        <f t="shared" si="47"/>
        <v>252534356.25466827</v>
      </c>
      <c r="AB22" s="6">
        <f t="shared" si="47"/>
        <v>263166244.20666823</v>
      </c>
      <c r="AC22" s="6">
        <f t="shared" si="11"/>
        <v>2401574546.6800175</v>
      </c>
    </row>
    <row r="23" spans="1:29" x14ac:dyDescent="0.3">
      <c r="A23" s="4" t="s">
        <v>33</v>
      </c>
      <c r="B23" s="4"/>
      <c r="C23" s="4" t="s">
        <v>34</v>
      </c>
      <c r="D23" s="6">
        <f>SUM(D24:D30)</f>
        <v>22689.944</v>
      </c>
      <c r="E23" s="6">
        <f t="shared" ref="E23:G23" si="48">SUM(E24:E30)</f>
        <v>79531.452000000005</v>
      </c>
      <c r="F23" s="6">
        <f t="shared" si="48"/>
        <v>1828866.152</v>
      </c>
      <c r="G23" s="6">
        <f t="shared" si="48"/>
        <v>2149626.0706666699</v>
      </c>
      <c r="H23" s="6">
        <f t="shared" ref="H23:T23" si="49">SUM(H24:H30)</f>
        <v>2940121.92966667</v>
      </c>
      <c r="I23" s="6">
        <f t="shared" si="49"/>
        <v>3955804.2786666704</v>
      </c>
      <c r="J23" s="6">
        <f t="shared" si="49"/>
        <v>4521113.6476666704</v>
      </c>
      <c r="K23" s="6">
        <f t="shared" si="49"/>
        <v>5311609.5066666696</v>
      </c>
      <c r="L23" s="6">
        <f t="shared" si="49"/>
        <v>6327293.8556666691</v>
      </c>
      <c r="M23" s="6">
        <f t="shared" si="49"/>
        <v>6892601.22466667</v>
      </c>
      <c r="N23" s="6">
        <f t="shared" si="49"/>
        <v>7683097.0836666701</v>
      </c>
      <c r="O23" s="6">
        <f t="shared" si="49"/>
        <v>8698783.4326666705</v>
      </c>
      <c r="P23" s="6">
        <f t="shared" si="10"/>
        <v>50411138.578000024</v>
      </c>
      <c r="Q23" s="6">
        <f t="shared" si="49"/>
        <v>9264088.8016666807</v>
      </c>
      <c r="R23" s="6">
        <f t="shared" si="49"/>
        <v>10054584.6606667</v>
      </c>
      <c r="S23" s="6">
        <f t="shared" si="49"/>
        <v>11070273.0096667</v>
      </c>
      <c r="T23" s="6">
        <f t="shared" si="49"/>
        <v>11635576.378666701</v>
      </c>
      <c r="U23" s="6">
        <f t="shared" ref="U23:AB23" si="50">SUM(U24:U30)</f>
        <v>12426072.2376667</v>
      </c>
      <c r="V23" s="6">
        <f t="shared" si="50"/>
        <v>13441762.586666699</v>
      </c>
      <c r="W23" s="6">
        <f t="shared" si="50"/>
        <v>14007063.9556667</v>
      </c>
      <c r="X23" s="6">
        <f t="shared" si="50"/>
        <v>14797559.8146667</v>
      </c>
      <c r="Y23" s="6">
        <f t="shared" si="50"/>
        <v>15813252.163666701</v>
      </c>
      <c r="Z23" s="6">
        <f t="shared" si="50"/>
        <v>16378551.5326667</v>
      </c>
      <c r="AA23" s="6">
        <f t="shared" si="50"/>
        <v>17169047.391666699</v>
      </c>
      <c r="AB23" s="6">
        <f t="shared" si="50"/>
        <v>18184741.740666699</v>
      </c>
      <c r="AC23" s="6">
        <f t="shared" si="11"/>
        <v>164242574.27400038</v>
      </c>
    </row>
    <row r="24" spans="1:29" x14ac:dyDescent="0.3">
      <c r="A24" s="7">
        <v>640</v>
      </c>
      <c r="B24" s="7" t="s">
        <v>6</v>
      </c>
      <c r="C24" s="7" t="s">
        <v>35</v>
      </c>
      <c r="D24" s="9"/>
      <c r="E24" s="9"/>
      <c r="F24" s="9">
        <v>83123.377999999997</v>
      </c>
      <c r="G24" s="9"/>
      <c r="H24" s="9"/>
      <c r="I24" s="9">
        <v>83124.377999999997</v>
      </c>
      <c r="J24" s="9"/>
      <c r="K24" s="9"/>
      <c r="L24" s="9">
        <v>83125.377999999997</v>
      </c>
      <c r="M24" s="9"/>
      <c r="N24" s="9"/>
      <c r="O24" s="9">
        <v>83126.377999999997</v>
      </c>
      <c r="P24" s="9">
        <f t="shared" si="10"/>
        <v>332499.51199999999</v>
      </c>
      <c r="Q24" s="9"/>
      <c r="R24" s="9"/>
      <c r="S24" s="9">
        <v>83127.377999999997</v>
      </c>
      <c r="T24" s="9"/>
      <c r="U24" s="9"/>
      <c r="V24" s="9">
        <v>83128.377999999997</v>
      </c>
      <c r="W24" s="9"/>
      <c r="X24" s="9"/>
      <c r="Y24" s="9">
        <v>83129.377999999997</v>
      </c>
      <c r="Z24" s="9"/>
      <c r="AA24" s="9"/>
      <c r="AB24" s="9">
        <v>83130.377999999997</v>
      </c>
      <c r="AC24" s="9">
        <f t="shared" si="11"/>
        <v>332515.51199999999</v>
      </c>
    </row>
    <row r="25" spans="1:29" x14ac:dyDescent="0.3">
      <c r="A25" s="7">
        <v>642</v>
      </c>
      <c r="B25" s="7" t="s">
        <v>10</v>
      </c>
      <c r="C25" s="7" t="s">
        <v>36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>
        <f t="shared" si="10"/>
        <v>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>
        <f t="shared" si="11"/>
        <v>0</v>
      </c>
    </row>
    <row r="26" spans="1:29" x14ac:dyDescent="0.3">
      <c r="A26" s="7">
        <v>644</v>
      </c>
      <c r="B26" s="7" t="s">
        <v>24</v>
      </c>
      <c r="C26" s="7" t="s">
        <v>37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>
        <f t="shared" si="10"/>
        <v>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>
        <f t="shared" si="11"/>
        <v>0</v>
      </c>
    </row>
    <row r="27" spans="1:29" x14ac:dyDescent="0.3">
      <c r="A27" s="7">
        <v>645</v>
      </c>
      <c r="B27" s="7" t="s">
        <v>38</v>
      </c>
      <c r="C27" s="7" t="s">
        <v>39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>
        <f t="shared" si="10"/>
        <v>0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>
        <f t="shared" si="11"/>
        <v>0</v>
      </c>
    </row>
    <row r="28" spans="1:29" x14ac:dyDescent="0.3">
      <c r="A28" s="7">
        <v>646</v>
      </c>
      <c r="B28" s="7" t="s">
        <v>40</v>
      </c>
      <c r="C28" s="7" t="s">
        <v>41</v>
      </c>
      <c r="D28" s="9">
        <v>22689.944</v>
      </c>
      <c r="E28" s="9">
        <v>79531.452000000005</v>
      </c>
      <c r="F28" s="9">
        <v>1603681.662</v>
      </c>
      <c r="G28" s="9">
        <v>2149626.0706666699</v>
      </c>
      <c r="H28" s="9">
        <v>2940121.92966667</v>
      </c>
      <c r="I28" s="9">
        <v>3730617.7886666702</v>
      </c>
      <c r="J28" s="9">
        <v>4521113.6476666704</v>
      </c>
      <c r="K28" s="9">
        <v>5311609.5066666696</v>
      </c>
      <c r="L28" s="9">
        <v>6102105.3656666698</v>
      </c>
      <c r="M28" s="9">
        <v>6892601.22466667</v>
      </c>
      <c r="N28" s="9">
        <v>7683097.0836666701</v>
      </c>
      <c r="O28" s="9">
        <v>8473592.9426666703</v>
      </c>
      <c r="P28" s="9">
        <f t="shared" si="10"/>
        <v>49510388.618000031</v>
      </c>
      <c r="Q28" s="9">
        <v>9264088.8016666807</v>
      </c>
      <c r="R28" s="9">
        <v>10054584.6606667</v>
      </c>
      <c r="S28" s="9">
        <v>10845080.5196667</v>
      </c>
      <c r="T28" s="9">
        <v>11635576.378666701</v>
      </c>
      <c r="U28" s="9">
        <v>12426072.2376667</v>
      </c>
      <c r="V28" s="9">
        <v>13216568.096666699</v>
      </c>
      <c r="W28" s="9">
        <v>14007063.9556667</v>
      </c>
      <c r="X28" s="9">
        <v>14797559.8146667</v>
      </c>
      <c r="Y28" s="9">
        <v>15588055.673666701</v>
      </c>
      <c r="Z28" s="9">
        <v>16378551.5326667</v>
      </c>
      <c r="AA28" s="9">
        <v>17169047.391666699</v>
      </c>
      <c r="AB28" s="9">
        <v>17959543.2506667</v>
      </c>
      <c r="AC28" s="9">
        <f t="shared" si="11"/>
        <v>163341792.3140004</v>
      </c>
    </row>
    <row r="29" spans="1:29" x14ac:dyDescent="0.3">
      <c r="A29" s="7">
        <v>647</v>
      </c>
      <c r="B29" s="7" t="s">
        <v>42</v>
      </c>
      <c r="C29" s="7" t="s">
        <v>43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>
        <f t="shared" si="10"/>
        <v>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>
        <f t="shared" si="11"/>
        <v>0</v>
      </c>
    </row>
    <row r="30" spans="1:29" x14ac:dyDescent="0.3">
      <c r="A30" s="7">
        <v>649</v>
      </c>
      <c r="B30" s="7" t="s">
        <v>44</v>
      </c>
      <c r="C30" s="7" t="s">
        <v>45</v>
      </c>
      <c r="D30" s="9"/>
      <c r="E30" s="9"/>
      <c r="F30" s="9">
        <v>142061.11200000002</v>
      </c>
      <c r="G30" s="9"/>
      <c r="H30" s="9"/>
      <c r="I30" s="9">
        <v>142062.11199999999</v>
      </c>
      <c r="J30" s="9"/>
      <c r="K30" s="9"/>
      <c r="L30" s="9">
        <v>142063.11199999999</v>
      </c>
      <c r="M30" s="9"/>
      <c r="N30" s="9"/>
      <c r="O30" s="9">
        <v>142064.11199999999</v>
      </c>
      <c r="P30" s="9">
        <f t="shared" si="10"/>
        <v>568250.44799999997</v>
      </c>
      <c r="Q30" s="9"/>
      <c r="R30" s="9"/>
      <c r="S30" s="9">
        <v>142065.11199999999</v>
      </c>
      <c r="T30" s="9"/>
      <c r="U30" s="9"/>
      <c r="V30" s="9">
        <v>142066.11199999999</v>
      </c>
      <c r="W30" s="9"/>
      <c r="X30" s="9"/>
      <c r="Y30" s="9">
        <v>142067.11199999999</v>
      </c>
      <c r="Z30" s="9"/>
      <c r="AA30" s="9"/>
      <c r="AB30" s="9">
        <v>142068.11199999999</v>
      </c>
      <c r="AC30" s="9">
        <f t="shared" si="11"/>
        <v>568266.44799999997</v>
      </c>
    </row>
    <row r="31" spans="1:29" x14ac:dyDescent="0.3">
      <c r="A31" s="4" t="s">
        <v>46</v>
      </c>
      <c r="B31" s="4"/>
      <c r="C31" s="4" t="s">
        <v>47</v>
      </c>
      <c r="D31" s="6">
        <f>SUM(D32:D36)</f>
        <v>-122517.048</v>
      </c>
      <c r="E31" s="6">
        <f>SUM(E32:E36)</f>
        <v>-723826.71200000006</v>
      </c>
      <c r="F31" s="6">
        <f>SUM(F32:F36)</f>
        <v>-1637911.1</v>
      </c>
      <c r="G31" s="6">
        <f t="shared" ref="G31:S31" si="51">SUM(G32:G36)</f>
        <v>-2334319.3306666701</v>
      </c>
      <c r="H31" s="6">
        <f t="shared" si="51"/>
        <v>-3088581.4786666702</v>
      </c>
      <c r="I31" s="6">
        <f t="shared" si="51"/>
        <v>-3849712.3826666703</v>
      </c>
      <c r="J31" s="6">
        <f t="shared" si="51"/>
        <v>-4597105.7746666698</v>
      </c>
      <c r="K31" s="6">
        <f t="shared" si="51"/>
        <v>-5351367.9226666698</v>
      </c>
      <c r="L31" s="6">
        <f t="shared" si="51"/>
        <v>-6112497.8266666699</v>
      </c>
      <c r="M31" s="6">
        <f t="shared" si="51"/>
        <v>-6859892.2186666699</v>
      </c>
      <c r="N31" s="6">
        <f t="shared" si="51"/>
        <v>-7614154.36666667</v>
      </c>
      <c r="O31" s="6">
        <f t="shared" si="51"/>
        <v>-8375283.2706666701</v>
      </c>
      <c r="P31" s="6">
        <f t="shared" si="10"/>
        <v>-50667169.432000026</v>
      </c>
      <c r="Q31" s="6">
        <f t="shared" si="51"/>
        <v>-9122678.6626666691</v>
      </c>
      <c r="R31" s="6">
        <f t="shared" si="51"/>
        <v>-9876940.8106666692</v>
      </c>
      <c r="S31" s="6">
        <f t="shared" si="51"/>
        <v>-10638068.7146667</v>
      </c>
      <c r="T31" s="6">
        <f t="shared" ref="T31" si="52">SUM(T32:T36)</f>
        <v>-11385465.106666701</v>
      </c>
      <c r="U31" s="6">
        <f t="shared" ref="U31" si="53">SUM(U32:U36)</f>
        <v>-12139727.254666699</v>
      </c>
      <c r="V31" s="6">
        <f t="shared" ref="V31" si="54">SUM(V32:V36)</f>
        <v>-12900854.158666698</v>
      </c>
      <c r="W31" s="6">
        <f t="shared" ref="W31" si="55">SUM(W32:W36)</f>
        <v>-13648251.550666699</v>
      </c>
      <c r="X31" s="6">
        <f t="shared" ref="X31" si="56">SUM(X32:X36)</f>
        <v>-14402513.698666699</v>
      </c>
      <c r="Y31" s="6">
        <f t="shared" ref="Y31" si="57">SUM(Y32:Y36)</f>
        <v>-15163639.602666698</v>
      </c>
      <c r="Z31" s="6">
        <f t="shared" ref="Z31" si="58">SUM(Z32:Z36)</f>
        <v>-15911037.994666699</v>
      </c>
      <c r="AA31" s="6">
        <f t="shared" ref="AA31" si="59">SUM(AA32:AA36)</f>
        <v>-16665300.142666699</v>
      </c>
      <c r="AB31" s="6">
        <f t="shared" ref="AB31" si="60">SUM(AB32:AB36)</f>
        <v>-17426425.0466667</v>
      </c>
      <c r="AC31" s="6">
        <f t="shared" si="11"/>
        <v>-159280902.74400035</v>
      </c>
    </row>
    <row r="32" spans="1:29" x14ac:dyDescent="0.3">
      <c r="A32" s="7">
        <v>653</v>
      </c>
      <c r="B32" s="7" t="s">
        <v>6</v>
      </c>
      <c r="C32" s="7" t="s">
        <v>48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f t="shared" si="10"/>
        <v>0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>
        <f t="shared" si="11"/>
        <v>0</v>
      </c>
    </row>
    <row r="33" spans="1:29" x14ac:dyDescent="0.3">
      <c r="A33" s="7">
        <v>654</v>
      </c>
      <c r="B33" s="7" t="s">
        <v>8</v>
      </c>
      <c r="C33" s="7" t="s">
        <v>49</v>
      </c>
      <c r="D33" s="9"/>
      <c r="E33" s="9"/>
      <c r="F33" s="9">
        <v>-6869.7559999999994</v>
      </c>
      <c r="G33" s="9"/>
      <c r="H33" s="9"/>
      <c r="I33" s="9">
        <v>-6868.7560000000003</v>
      </c>
      <c r="J33" s="9"/>
      <c r="K33" s="9"/>
      <c r="L33" s="9">
        <v>-6867.7560000000003</v>
      </c>
      <c r="M33" s="9"/>
      <c r="N33" s="9"/>
      <c r="O33" s="9">
        <v>-6866.7560000000003</v>
      </c>
      <c r="P33" s="9">
        <f t="shared" si="10"/>
        <v>-27473.024000000001</v>
      </c>
      <c r="Q33" s="9"/>
      <c r="R33" s="9"/>
      <c r="S33" s="9">
        <v>-6865.7560000000003</v>
      </c>
      <c r="T33" s="9"/>
      <c r="U33" s="9"/>
      <c r="V33" s="9">
        <v>-6864.7560000000003</v>
      </c>
      <c r="W33" s="9"/>
      <c r="X33" s="9"/>
      <c r="Y33" s="9">
        <v>-6863.7560000000003</v>
      </c>
      <c r="Z33" s="9"/>
      <c r="AA33" s="9"/>
      <c r="AB33" s="9">
        <v>-6862.7560000000103</v>
      </c>
      <c r="AC33" s="9">
        <f t="shared" si="11"/>
        <v>-27457.024000000012</v>
      </c>
    </row>
    <row r="34" spans="1:29" x14ac:dyDescent="0.3">
      <c r="A34" s="7">
        <v>656</v>
      </c>
      <c r="B34" s="7" t="s">
        <v>24</v>
      </c>
      <c r="C34" s="7" t="s">
        <v>50</v>
      </c>
      <c r="D34" s="9">
        <v>-122517.048</v>
      </c>
      <c r="E34" s="9">
        <v>-723826.71200000006</v>
      </c>
      <c r="F34" s="9">
        <v>-1631041.344</v>
      </c>
      <c r="G34" s="9">
        <v>-2334319.3306666701</v>
      </c>
      <c r="H34" s="9">
        <v>-3088581.4786666702</v>
      </c>
      <c r="I34" s="9">
        <v>-3842843.6266666702</v>
      </c>
      <c r="J34" s="9">
        <v>-4597105.7746666698</v>
      </c>
      <c r="K34" s="9">
        <v>-5351367.9226666698</v>
      </c>
      <c r="L34" s="9">
        <v>-6105630.0706666699</v>
      </c>
      <c r="M34" s="9">
        <v>-6859892.2186666699</v>
      </c>
      <c r="N34" s="9">
        <v>-7614154.36666667</v>
      </c>
      <c r="O34" s="9">
        <v>-8368416.51466667</v>
      </c>
      <c r="P34" s="9">
        <f t="shared" si="10"/>
        <v>-50639696.40800003</v>
      </c>
      <c r="Q34" s="9">
        <v>-9122678.6626666691</v>
      </c>
      <c r="R34" s="9">
        <v>-9876940.8106666692</v>
      </c>
      <c r="S34" s="9">
        <v>-10631202.958666701</v>
      </c>
      <c r="T34" s="9">
        <v>-11385465.106666701</v>
      </c>
      <c r="U34" s="9">
        <v>-12139727.254666699</v>
      </c>
      <c r="V34" s="9">
        <v>-12893989.402666699</v>
      </c>
      <c r="W34" s="9">
        <v>-13648251.550666699</v>
      </c>
      <c r="X34" s="9">
        <v>-14402513.698666699</v>
      </c>
      <c r="Y34" s="9">
        <v>-15156775.846666699</v>
      </c>
      <c r="Z34" s="9">
        <v>-15911037.994666699</v>
      </c>
      <c r="AA34" s="9">
        <v>-16665300.142666699</v>
      </c>
      <c r="AB34" s="9">
        <v>-17419562.290666699</v>
      </c>
      <c r="AC34" s="9">
        <f t="shared" si="11"/>
        <v>-159253445.72000033</v>
      </c>
    </row>
    <row r="35" spans="1:29" x14ac:dyDescent="0.3">
      <c r="A35" s="7">
        <v>657</v>
      </c>
      <c r="B35" s="7" t="s">
        <v>38</v>
      </c>
      <c r="C35" s="7" t="s">
        <v>51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f t="shared" si="10"/>
        <v>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>
        <f t="shared" si="11"/>
        <v>0</v>
      </c>
    </row>
    <row r="36" spans="1:29" x14ac:dyDescent="0.3">
      <c r="A36" s="7">
        <v>659</v>
      </c>
      <c r="B36" s="7" t="s">
        <v>52</v>
      </c>
      <c r="C36" s="7" t="s">
        <v>53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>
        <f t="shared" si="10"/>
        <v>0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>
        <f t="shared" si="11"/>
        <v>0</v>
      </c>
    </row>
    <row r="37" spans="1:29" x14ac:dyDescent="0.3">
      <c r="A37" s="4" t="s">
        <v>54</v>
      </c>
      <c r="B37" s="4"/>
      <c r="C37" s="4" t="s">
        <v>55</v>
      </c>
      <c r="D37" s="6">
        <f>SUM(D38:D38)</f>
        <v>-1006790.4039999999</v>
      </c>
      <c r="E37" s="6">
        <f>SUM(E38:E38)</f>
        <v>-1392855.6060000001</v>
      </c>
      <c r="F37" s="6">
        <f>SUM(F38:F38)</f>
        <v>-2528232.216</v>
      </c>
      <c r="G37" s="6">
        <f t="shared" ref="G37:S37" si="61">SUM(G38:G38)</f>
        <v>-3164067.8873333302</v>
      </c>
      <c r="H37" s="6">
        <f t="shared" si="61"/>
        <v>-3924788.7933333302</v>
      </c>
      <c r="I37" s="6">
        <f t="shared" si="61"/>
        <v>-4685509.6993333297</v>
      </c>
      <c r="J37" s="6">
        <f t="shared" si="61"/>
        <v>-5446230.6053333301</v>
      </c>
      <c r="K37" s="6">
        <f t="shared" si="61"/>
        <v>-6206951.5113333296</v>
      </c>
      <c r="L37" s="6">
        <f t="shared" si="61"/>
        <v>-6967672.41733333</v>
      </c>
      <c r="M37" s="6">
        <f t="shared" si="61"/>
        <v>-7728393.3233333305</v>
      </c>
      <c r="N37" s="6">
        <f t="shared" si="61"/>
        <v>-8489114.2293333299</v>
      </c>
      <c r="O37" s="6">
        <f t="shared" si="61"/>
        <v>-9249835.1353333294</v>
      </c>
      <c r="P37" s="6">
        <f t="shared" si="10"/>
        <v>-60790441.827999964</v>
      </c>
      <c r="Q37" s="6">
        <f t="shared" si="61"/>
        <v>-10010556.041333299</v>
      </c>
      <c r="R37" s="6">
        <f t="shared" si="61"/>
        <v>-10771276.9473333</v>
      </c>
      <c r="S37" s="6">
        <f t="shared" si="61"/>
        <v>-11531997.8533333</v>
      </c>
      <c r="T37" s="6">
        <f t="shared" ref="T37" si="62">SUM(T38:T38)</f>
        <v>-12292718.759333299</v>
      </c>
      <c r="U37" s="6">
        <f t="shared" ref="U37" si="63">SUM(U38:U38)</f>
        <v>-13053439.665333301</v>
      </c>
      <c r="V37" s="6">
        <f t="shared" ref="V37" si="64">SUM(V38:V38)</f>
        <v>-13814160.5713333</v>
      </c>
      <c r="W37" s="6">
        <f t="shared" ref="W37" si="65">SUM(W38:W38)</f>
        <v>-14574881.4773333</v>
      </c>
      <c r="X37" s="6">
        <f t="shared" ref="X37" si="66">SUM(X38:X38)</f>
        <v>-15335602.383333299</v>
      </c>
      <c r="Y37" s="6">
        <f t="shared" ref="Y37" si="67">SUM(Y38:Y38)</f>
        <v>-16096323.289333301</v>
      </c>
      <c r="Z37" s="6">
        <f t="shared" ref="Z37" si="68">SUM(Z38:Z38)</f>
        <v>-16857044.195333298</v>
      </c>
      <c r="AA37" s="6">
        <f t="shared" ref="AA37" si="69">SUM(AA38:AA38)</f>
        <v>-17617765.101333302</v>
      </c>
      <c r="AB37" s="6">
        <f t="shared" ref="AB37" si="70">SUM(AB38:AB38)</f>
        <v>-18378486.007333301</v>
      </c>
      <c r="AC37" s="6">
        <f t="shared" si="11"/>
        <v>-170334252.29199958</v>
      </c>
    </row>
    <row r="38" spans="1:29" x14ac:dyDescent="0.3">
      <c r="A38" s="7">
        <v>660</v>
      </c>
      <c r="B38" s="7" t="s">
        <v>6</v>
      </c>
      <c r="C38" s="7" t="s">
        <v>56</v>
      </c>
      <c r="D38" s="8">
        <v>-1006790.4039999999</v>
      </c>
      <c r="E38" s="8">
        <v>-1392855.6060000001</v>
      </c>
      <c r="F38" s="8">
        <v>-2528232.216</v>
      </c>
      <c r="G38" s="8">
        <v>-3164067.8873333302</v>
      </c>
      <c r="H38" s="8">
        <v>-3924788.7933333302</v>
      </c>
      <c r="I38" s="8">
        <v>-4685509.6993333297</v>
      </c>
      <c r="J38" s="8">
        <v>-5446230.6053333301</v>
      </c>
      <c r="K38" s="8">
        <v>-6206951.5113333296</v>
      </c>
      <c r="L38" s="8">
        <v>-6967672.41733333</v>
      </c>
      <c r="M38" s="8">
        <v>-7728393.3233333305</v>
      </c>
      <c r="N38" s="8">
        <v>-8489114.2293333299</v>
      </c>
      <c r="O38" s="8">
        <v>-9249835.1353333294</v>
      </c>
      <c r="P38" s="8">
        <f t="shared" si="10"/>
        <v>-60790441.827999964</v>
      </c>
      <c r="Q38" s="8">
        <v>-10010556.041333299</v>
      </c>
      <c r="R38" s="8">
        <v>-10771276.9473333</v>
      </c>
      <c r="S38" s="8">
        <v>-11531997.8533333</v>
      </c>
      <c r="T38" s="8">
        <v>-12292718.759333299</v>
      </c>
      <c r="U38" s="8">
        <v>-13053439.665333301</v>
      </c>
      <c r="V38" s="8">
        <v>-13814160.5713333</v>
      </c>
      <c r="W38" s="8">
        <v>-14574881.4773333</v>
      </c>
      <c r="X38" s="8">
        <v>-15335602.383333299</v>
      </c>
      <c r="Y38" s="8">
        <v>-16096323.289333301</v>
      </c>
      <c r="Z38" s="8">
        <v>-16857044.195333298</v>
      </c>
      <c r="AA38" s="8">
        <v>-17617765.101333302</v>
      </c>
      <c r="AB38" s="8">
        <v>-18378486.007333301</v>
      </c>
      <c r="AC38" s="8">
        <f t="shared" si="11"/>
        <v>-170334252.29199958</v>
      </c>
    </row>
    <row r="39" spans="1:29" x14ac:dyDescent="0.3">
      <c r="A39" s="4"/>
      <c r="B39" s="4"/>
      <c r="C39" s="4" t="s">
        <v>57</v>
      </c>
      <c r="D39" s="6">
        <f>D22+D23+D31+D37</f>
        <v>262245.1539999994</v>
      </c>
      <c r="E39" s="6">
        <f>E22+E23+E31+E37</f>
        <v>436074.95400000201</v>
      </c>
      <c r="F39" s="6">
        <f>F22+F23+F31+F37</f>
        <v>21238729.798000015</v>
      </c>
      <c r="G39" s="6">
        <f t="shared" ref="G39:S39" si="71">G22+G23+G31+G37</f>
        <v>29255591.49533337</v>
      </c>
      <c r="H39" s="6">
        <f t="shared" si="71"/>
        <v>40106367.6483334</v>
      </c>
      <c r="I39" s="6">
        <f t="shared" si="71"/>
        <v>50232080.139333412</v>
      </c>
      <c r="J39" s="6">
        <f t="shared" si="71"/>
        <v>61807919.954333663</v>
      </c>
      <c r="K39" s="6">
        <f t="shared" si="71"/>
        <v>72658696.10733372</v>
      </c>
      <c r="L39" s="6">
        <f t="shared" si="71"/>
        <v>82784412.598333761</v>
      </c>
      <c r="M39" s="6">
        <f t="shared" si="71"/>
        <v>94360248.413333684</v>
      </c>
      <c r="N39" s="6">
        <f t="shared" si="71"/>
        <v>105211024.56633371</v>
      </c>
      <c r="O39" s="6">
        <f t="shared" si="71"/>
        <v>115336745.05733377</v>
      </c>
      <c r="P39" s="6">
        <f t="shared" si="10"/>
        <v>673690135.88600254</v>
      </c>
      <c r="Q39" s="6">
        <f t="shared" si="71"/>
        <v>126912576.87233372</v>
      </c>
      <c r="R39" s="6">
        <f t="shared" si="71"/>
        <v>137763353.02533484</v>
      </c>
      <c r="S39" s="6">
        <f t="shared" si="71"/>
        <v>147889077.51633492</v>
      </c>
      <c r="T39" s="6">
        <f t="shared" ref="T39:AB39" si="72">T22+T23+T31+T37</f>
        <v>159464905.33133495</v>
      </c>
      <c r="U39" s="6">
        <f t="shared" si="72"/>
        <v>170315681.48433504</v>
      </c>
      <c r="V39" s="6">
        <f t="shared" si="72"/>
        <v>180441409.97533482</v>
      </c>
      <c r="W39" s="6">
        <f t="shared" si="72"/>
        <v>192017233.79033476</v>
      </c>
      <c r="X39" s="6">
        <f t="shared" si="72"/>
        <v>202868009.94333512</v>
      </c>
      <c r="Y39" s="6">
        <f t="shared" si="72"/>
        <v>212993742.43433487</v>
      </c>
      <c r="Z39" s="6">
        <f t="shared" si="72"/>
        <v>224569562.24933481</v>
      </c>
      <c r="AA39" s="6">
        <f t="shared" si="72"/>
        <v>235420338.40233496</v>
      </c>
      <c r="AB39" s="6">
        <f t="shared" si="72"/>
        <v>245546074.89333493</v>
      </c>
      <c r="AC39" s="6">
        <f t="shared" si="11"/>
        <v>2236201965.9180179</v>
      </c>
    </row>
    <row r="40" spans="1:29" x14ac:dyDescent="0.3">
      <c r="A40" s="4" t="s">
        <v>58</v>
      </c>
      <c r="B40" s="4"/>
      <c r="C40" s="4" t="s">
        <v>59</v>
      </c>
      <c r="D40" s="6">
        <f>SUM(D41:D41)</f>
        <v>34620.447999999997</v>
      </c>
      <c r="E40" s="6">
        <f>SUM(E41:E41)</f>
        <v>27528.838</v>
      </c>
      <c r="F40" s="6">
        <f>SUM(F41:F41)</f>
        <v>192663.698</v>
      </c>
      <c r="G40" s="6">
        <f t="shared" ref="G40:S40" si="73">SUM(G41:G41)</f>
        <v>242980.911333333</v>
      </c>
      <c r="H40" s="6">
        <f t="shared" si="73"/>
        <v>322002.536333333</v>
      </c>
      <c r="I40" s="6">
        <f t="shared" si="73"/>
        <v>401024.161333333</v>
      </c>
      <c r="J40" s="6">
        <f t="shared" si="73"/>
        <v>480045.786333333</v>
      </c>
      <c r="K40" s="6">
        <f t="shared" si="73"/>
        <v>559067.411333333</v>
      </c>
      <c r="L40" s="6">
        <f t="shared" si="73"/>
        <v>638089.036333333</v>
      </c>
      <c r="M40" s="6">
        <f t="shared" si="73"/>
        <v>717110.661333333</v>
      </c>
      <c r="N40" s="6">
        <f t="shared" si="73"/>
        <v>796132.286333333</v>
      </c>
      <c r="O40" s="6">
        <f t="shared" si="73"/>
        <v>875153.911333333</v>
      </c>
      <c r="P40" s="6">
        <f t="shared" si="10"/>
        <v>5286419.685999996</v>
      </c>
      <c r="Q40" s="6">
        <f t="shared" si="73"/>
        <v>954175.536333333</v>
      </c>
      <c r="R40" s="6">
        <f t="shared" si="73"/>
        <v>1033197.16133333</v>
      </c>
      <c r="S40" s="6">
        <f t="shared" si="73"/>
        <v>1112218.78633333</v>
      </c>
      <c r="T40" s="6">
        <f t="shared" ref="T40" si="74">SUM(T41:T41)</f>
        <v>1191240.41133333</v>
      </c>
      <c r="U40" s="6">
        <f t="shared" ref="U40" si="75">SUM(U41:U41)</f>
        <v>1270262.03633333</v>
      </c>
      <c r="V40" s="6">
        <f t="shared" ref="V40" si="76">SUM(V41:V41)</f>
        <v>1349283.66133333</v>
      </c>
      <c r="W40" s="6">
        <f t="shared" ref="W40" si="77">SUM(W41:W41)</f>
        <v>1428305.28633333</v>
      </c>
      <c r="X40" s="6">
        <f t="shared" ref="X40" si="78">SUM(X41:X41)</f>
        <v>1507326.91133333</v>
      </c>
      <c r="Y40" s="6">
        <f t="shared" ref="Y40" si="79">SUM(Y41:Y41)</f>
        <v>1586348.53633333</v>
      </c>
      <c r="Z40" s="6">
        <f t="shared" ref="Z40" si="80">SUM(Z41:Z41)</f>
        <v>1665370.16133333</v>
      </c>
      <c r="AA40" s="6">
        <f t="shared" ref="AA40" si="81">SUM(AA41:AA41)</f>
        <v>1744391.78633333</v>
      </c>
      <c r="AB40" s="6">
        <f t="shared" ref="AB40" si="82">SUM(AB41:AB41)</f>
        <v>1823413.41133333</v>
      </c>
      <c r="AC40" s="6">
        <f t="shared" si="11"/>
        <v>16665533.685999963</v>
      </c>
    </row>
    <row r="41" spans="1:29" x14ac:dyDescent="0.3">
      <c r="A41" s="7">
        <v>679</v>
      </c>
      <c r="B41" s="7" t="s">
        <v>8</v>
      </c>
      <c r="C41" s="7" t="s">
        <v>60</v>
      </c>
      <c r="D41" s="9">
        <v>34620.447999999997</v>
      </c>
      <c r="E41" s="9">
        <v>27528.838</v>
      </c>
      <c r="F41" s="9">
        <v>192663.698</v>
      </c>
      <c r="G41" s="9">
        <v>242980.911333333</v>
      </c>
      <c r="H41" s="9">
        <v>322002.536333333</v>
      </c>
      <c r="I41" s="9">
        <v>401024.161333333</v>
      </c>
      <c r="J41" s="9">
        <v>480045.786333333</v>
      </c>
      <c r="K41" s="9">
        <v>559067.411333333</v>
      </c>
      <c r="L41" s="9">
        <v>638089.036333333</v>
      </c>
      <c r="M41" s="9">
        <v>717110.661333333</v>
      </c>
      <c r="N41" s="9">
        <v>796132.286333333</v>
      </c>
      <c r="O41" s="9">
        <v>875153.911333333</v>
      </c>
      <c r="P41" s="9">
        <f t="shared" si="10"/>
        <v>5286419.685999996</v>
      </c>
      <c r="Q41" s="9">
        <v>954175.536333333</v>
      </c>
      <c r="R41" s="9">
        <v>1033197.16133333</v>
      </c>
      <c r="S41" s="9">
        <v>1112218.78633333</v>
      </c>
      <c r="T41" s="9">
        <v>1191240.41133333</v>
      </c>
      <c r="U41" s="9">
        <v>1270262.03633333</v>
      </c>
      <c r="V41" s="9">
        <v>1349283.66133333</v>
      </c>
      <c r="W41" s="9">
        <v>1428305.28633333</v>
      </c>
      <c r="X41" s="9">
        <v>1507326.91133333</v>
      </c>
      <c r="Y41" s="9">
        <v>1586348.53633333</v>
      </c>
      <c r="Z41" s="9">
        <v>1665370.16133333</v>
      </c>
      <c r="AA41" s="9">
        <v>1744391.78633333</v>
      </c>
      <c r="AB41" s="9">
        <v>1823413.41133333</v>
      </c>
      <c r="AC41" s="9">
        <f t="shared" si="11"/>
        <v>16665533.685999963</v>
      </c>
    </row>
    <row r="42" spans="1:29" x14ac:dyDescent="0.3">
      <c r="A42" s="4" t="s">
        <v>61</v>
      </c>
      <c r="B42" s="4"/>
      <c r="C42" s="4" t="s">
        <v>62</v>
      </c>
      <c r="D42" s="6">
        <f>SUM(D43:D44)</f>
        <v>-40901.171999999999</v>
      </c>
      <c r="E42" s="6">
        <f>SUM(E43:E44)</f>
        <v>-103712.58</v>
      </c>
      <c r="F42" s="6">
        <f>SUM(F43:F44)</f>
        <v>-543959.03399999999</v>
      </c>
      <c r="G42" s="6">
        <f t="shared" ref="G42:S42" si="83">SUM(G43:G44)</f>
        <v>-732582.12399999995</v>
      </c>
      <c r="H42" s="6">
        <f t="shared" si="83"/>
        <v>-984111.05500000005</v>
      </c>
      <c r="I42" s="6">
        <f t="shared" si="83"/>
        <v>-1235639.986</v>
      </c>
      <c r="J42" s="6">
        <f t="shared" si="83"/>
        <v>-1487168.9169999999</v>
      </c>
      <c r="K42" s="6">
        <f t="shared" si="83"/>
        <v>-1738697.848</v>
      </c>
      <c r="L42" s="6">
        <f t="shared" si="83"/>
        <v>-1990226.7790000001</v>
      </c>
      <c r="M42" s="6">
        <f t="shared" si="83"/>
        <v>-2241755.71</v>
      </c>
      <c r="N42" s="6">
        <f t="shared" si="83"/>
        <v>-2493284.6409999998</v>
      </c>
      <c r="O42" s="6">
        <f t="shared" si="83"/>
        <v>-2744813.5720000002</v>
      </c>
      <c r="P42" s="6">
        <f t="shared" si="10"/>
        <v>-16336853.418000001</v>
      </c>
      <c r="Q42" s="6">
        <f t="shared" si="83"/>
        <v>-2996342.503</v>
      </c>
      <c r="R42" s="6">
        <f t="shared" si="83"/>
        <v>-3247871.4339999999</v>
      </c>
      <c r="S42" s="6">
        <f t="shared" si="83"/>
        <v>-3499400.3650000002</v>
      </c>
      <c r="T42" s="6">
        <f t="shared" ref="T42" si="84">SUM(T43:T44)</f>
        <v>-3750929.2960000001</v>
      </c>
      <c r="U42" s="6">
        <f t="shared" ref="U42" si="85">SUM(U43:U44)</f>
        <v>-4002458.227</v>
      </c>
      <c r="V42" s="6">
        <f t="shared" ref="V42" si="86">SUM(V43:V44)</f>
        <v>-4253987.1579999998</v>
      </c>
      <c r="W42" s="6">
        <f t="shared" ref="W42" si="87">SUM(W43:W44)</f>
        <v>-4505516.0889999997</v>
      </c>
      <c r="X42" s="6">
        <f t="shared" ref="X42" si="88">SUM(X43:X44)</f>
        <v>-4757045.0199999996</v>
      </c>
      <c r="Y42" s="6">
        <f t="shared" ref="Y42" si="89">SUM(Y43:Y44)</f>
        <v>-5008573.9510000004</v>
      </c>
      <c r="Z42" s="6">
        <f t="shared" ref="Z42" si="90">SUM(Z43:Z44)</f>
        <v>-5260102.8820000002</v>
      </c>
      <c r="AA42" s="6">
        <f t="shared" ref="AA42" si="91">SUM(AA43:AA44)</f>
        <v>-5511631.8130000001</v>
      </c>
      <c r="AB42" s="6">
        <f t="shared" ref="AB42" si="92">SUM(AB43:AB44)</f>
        <v>-5763160.7439999999</v>
      </c>
      <c r="AC42" s="6">
        <f t="shared" si="11"/>
        <v>-52557019.482000008</v>
      </c>
    </row>
    <row r="43" spans="1:29" x14ac:dyDescent="0.3">
      <c r="A43" s="7">
        <v>681</v>
      </c>
      <c r="B43" s="7" t="s">
        <v>8</v>
      </c>
      <c r="C43" s="7" t="s">
        <v>63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>
        <f t="shared" si="10"/>
        <v>0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>
        <f t="shared" si="11"/>
        <v>0</v>
      </c>
    </row>
    <row r="44" spans="1:29" x14ac:dyDescent="0.3">
      <c r="A44" s="7">
        <v>689</v>
      </c>
      <c r="B44" s="7" t="s">
        <v>10</v>
      </c>
      <c r="C44" s="7" t="s">
        <v>64</v>
      </c>
      <c r="D44" s="8">
        <v>-40901.171999999999</v>
      </c>
      <c r="E44" s="8">
        <v>-103712.58</v>
      </c>
      <c r="F44" s="8">
        <v>-543959.03399999999</v>
      </c>
      <c r="G44" s="8">
        <v>-732582.12399999995</v>
      </c>
      <c r="H44" s="8">
        <v>-984111.05500000005</v>
      </c>
      <c r="I44" s="8">
        <v>-1235639.986</v>
      </c>
      <c r="J44" s="8">
        <v>-1487168.9169999999</v>
      </c>
      <c r="K44" s="8">
        <v>-1738697.848</v>
      </c>
      <c r="L44" s="8">
        <v>-1990226.7790000001</v>
      </c>
      <c r="M44" s="8">
        <v>-2241755.71</v>
      </c>
      <c r="N44" s="8">
        <v>-2493284.6409999998</v>
      </c>
      <c r="O44" s="8">
        <v>-2744813.5720000002</v>
      </c>
      <c r="P44" s="8">
        <f t="shared" si="10"/>
        <v>-16336853.418000001</v>
      </c>
      <c r="Q44" s="8">
        <v>-2996342.503</v>
      </c>
      <c r="R44" s="8">
        <v>-3247871.4339999999</v>
      </c>
      <c r="S44" s="8">
        <v>-3499400.3650000002</v>
      </c>
      <c r="T44" s="8">
        <v>-3750929.2960000001</v>
      </c>
      <c r="U44" s="8">
        <v>-4002458.227</v>
      </c>
      <c r="V44" s="8">
        <v>-4253987.1579999998</v>
      </c>
      <c r="W44" s="8">
        <v>-4505516.0889999997</v>
      </c>
      <c r="X44" s="8">
        <v>-4757045.0199999996</v>
      </c>
      <c r="Y44" s="8">
        <v>-5008573.9510000004</v>
      </c>
      <c r="Z44" s="8">
        <v>-5260102.8820000002</v>
      </c>
      <c r="AA44" s="8">
        <v>-5511631.8130000001</v>
      </c>
      <c r="AB44" s="8">
        <v>-5763160.7439999999</v>
      </c>
      <c r="AC44" s="8">
        <f t="shared" si="11"/>
        <v>-52557019.482000008</v>
      </c>
    </row>
    <row r="45" spans="1:29" x14ac:dyDescent="0.3">
      <c r="A45" s="4"/>
      <c r="B45" s="4"/>
      <c r="C45" s="4" t="s">
        <v>65</v>
      </c>
      <c r="D45" s="6">
        <f>D39+D40+D42</f>
        <v>255964.42999999938</v>
      </c>
      <c r="E45" s="6">
        <f>E39+E40+E42</f>
        <v>359891.21200000198</v>
      </c>
      <c r="F45" s="6">
        <f>F39+F40+F42</f>
        <v>20887434.462000012</v>
      </c>
      <c r="G45" s="6">
        <f t="shared" ref="G45:S45" si="93">G39+G40+G42</f>
        <v>28765990.282666702</v>
      </c>
      <c r="H45" s="6">
        <f t="shared" si="93"/>
        <v>39444259.129666731</v>
      </c>
      <c r="I45" s="6">
        <f t="shared" si="93"/>
        <v>49397464.314666741</v>
      </c>
      <c r="J45" s="6">
        <f t="shared" si="93"/>
        <v>60800796.82366699</v>
      </c>
      <c r="K45" s="6">
        <f t="shared" si="93"/>
        <v>71479065.670667052</v>
      </c>
      <c r="L45" s="6">
        <f t="shared" si="93"/>
        <v>81432274.855667099</v>
      </c>
      <c r="M45" s="6">
        <f t="shared" si="93"/>
        <v>92835603.364667028</v>
      </c>
      <c r="N45" s="6">
        <f t="shared" si="93"/>
        <v>103513872.21166705</v>
      </c>
      <c r="O45" s="6">
        <f t="shared" si="93"/>
        <v>113467085.39666711</v>
      </c>
      <c r="P45" s="6">
        <f t="shared" si="10"/>
        <v>662639702.15400255</v>
      </c>
      <c r="Q45" s="6">
        <f t="shared" si="93"/>
        <v>124870409.90566705</v>
      </c>
      <c r="R45" s="6">
        <f t="shared" si="93"/>
        <v>135548678.75266817</v>
      </c>
      <c r="S45" s="6">
        <f t="shared" si="93"/>
        <v>145501895.93766823</v>
      </c>
      <c r="T45" s="6">
        <f t="shared" ref="T45:AB45" si="94">T39+T40+T42</f>
        <v>156905216.44666827</v>
      </c>
      <c r="U45" s="6">
        <f t="shared" si="94"/>
        <v>167583485.29366836</v>
      </c>
      <c r="V45" s="6">
        <f t="shared" si="94"/>
        <v>177536706.47866815</v>
      </c>
      <c r="W45" s="6">
        <f t="shared" si="94"/>
        <v>188940022.9876681</v>
      </c>
      <c r="X45" s="6">
        <f t="shared" si="94"/>
        <v>199618291.83466843</v>
      </c>
      <c r="Y45" s="6">
        <f t="shared" si="94"/>
        <v>209571517.01966819</v>
      </c>
      <c r="Z45" s="6">
        <f t="shared" si="94"/>
        <v>220974829.52866814</v>
      </c>
      <c r="AA45" s="6">
        <f t="shared" si="94"/>
        <v>231653098.37566829</v>
      </c>
      <c r="AB45" s="6">
        <f t="shared" si="94"/>
        <v>241606327.56066826</v>
      </c>
      <c r="AC45" s="6">
        <f t="shared" si="11"/>
        <v>2200310480.1220174</v>
      </c>
    </row>
    <row r="46" spans="1:29" x14ac:dyDescent="0.3">
      <c r="A46" s="4" t="s">
        <v>66</v>
      </c>
      <c r="B46" s="4"/>
      <c r="C46" s="4" t="s">
        <v>67</v>
      </c>
      <c r="D46" s="6">
        <v>-6524.89</v>
      </c>
      <c r="E46" s="6"/>
      <c r="F46" s="6">
        <v>-94486.252000000008</v>
      </c>
      <c r="G46" s="6">
        <v>-182447.614</v>
      </c>
      <c r="H46" s="6"/>
      <c r="I46" s="6">
        <v>-270408.97600000002</v>
      </c>
      <c r="J46" s="6">
        <v>-358370.33799999999</v>
      </c>
      <c r="K46" s="6"/>
      <c r="L46" s="6">
        <v>-446331.7</v>
      </c>
      <c r="M46" s="6">
        <v>-534293.06200000003</v>
      </c>
      <c r="N46" s="6"/>
      <c r="O46" s="6">
        <v>-622254.424</v>
      </c>
      <c r="P46" s="6">
        <f t="shared" si="10"/>
        <v>-2515117.2560000001</v>
      </c>
      <c r="Q46" s="6">
        <v>-687776.66304081597</v>
      </c>
      <c r="R46" s="6">
        <v>-745220.81781632698</v>
      </c>
      <c r="S46" s="6">
        <v>-802664.97259183705</v>
      </c>
      <c r="T46" s="6">
        <v>-860109.12736734701</v>
      </c>
      <c r="U46" s="6">
        <v>-917553.28214285697</v>
      </c>
      <c r="V46" s="6">
        <v>-974997.43691836705</v>
      </c>
      <c r="W46" s="6">
        <v>-1032441.59169387</v>
      </c>
      <c r="X46" s="6">
        <v>-1089885.7464693801</v>
      </c>
      <c r="Y46" s="6">
        <v>-1147329.9012448899</v>
      </c>
      <c r="Z46" s="6">
        <v>-1204774.0560204</v>
      </c>
      <c r="AA46" s="6">
        <v>-1262218.2107959101</v>
      </c>
      <c r="AB46" s="6">
        <v>-1319662.3655714199</v>
      </c>
      <c r="AC46" s="6">
        <f t="shared" si="11"/>
        <v>-12044634.171673421</v>
      </c>
    </row>
    <row r="47" spans="1:29" x14ac:dyDescent="0.3">
      <c r="A47" s="4"/>
      <c r="B47" s="4"/>
      <c r="C47" s="4" t="s">
        <v>68</v>
      </c>
      <c r="D47" s="6">
        <f>D45+D46</f>
        <v>249439.53999999937</v>
      </c>
      <c r="E47" s="6">
        <f>E45+E46</f>
        <v>359891.21200000198</v>
      </c>
      <c r="F47" s="6">
        <f>F45+F46</f>
        <v>20792948.210000012</v>
      </c>
      <c r="G47" s="6">
        <f t="shared" ref="G47:S47" si="95">G45+G46</f>
        <v>28583542.668666702</v>
      </c>
      <c r="H47" s="6">
        <f t="shared" si="95"/>
        <v>39444259.129666731</v>
      </c>
      <c r="I47" s="6">
        <f t="shared" si="95"/>
        <v>49127055.338666737</v>
      </c>
      <c r="J47" s="6">
        <f t="shared" si="95"/>
        <v>60442426.48566699</v>
      </c>
      <c r="K47" s="6">
        <f t="shared" si="95"/>
        <v>71479065.670667052</v>
      </c>
      <c r="L47" s="6">
        <f t="shared" si="95"/>
        <v>80985943.155667096</v>
      </c>
      <c r="M47" s="6">
        <f t="shared" si="95"/>
        <v>92301310.302667022</v>
      </c>
      <c r="N47" s="6">
        <f t="shared" si="95"/>
        <v>103513872.21166705</v>
      </c>
      <c r="O47" s="6">
        <f t="shared" si="95"/>
        <v>112844830.97266711</v>
      </c>
      <c r="P47" s="6">
        <f t="shared" si="10"/>
        <v>660124584.89800251</v>
      </c>
      <c r="Q47" s="6">
        <f t="shared" si="95"/>
        <v>124182633.24262623</v>
      </c>
      <c r="R47" s="6">
        <f t="shared" si="95"/>
        <v>134803457.93485186</v>
      </c>
      <c r="S47" s="6">
        <f t="shared" si="95"/>
        <v>144699230.96507639</v>
      </c>
      <c r="T47" s="6">
        <f t="shared" ref="T47" si="96">T45+T46</f>
        <v>156045107.31930092</v>
      </c>
      <c r="U47" s="6">
        <f t="shared" ref="U47" si="97">U45+U46</f>
        <v>166665932.01152551</v>
      </c>
      <c r="V47" s="6">
        <f t="shared" ref="V47" si="98">V45+V46</f>
        <v>176561709.04174978</v>
      </c>
      <c r="W47" s="6">
        <f t="shared" ref="W47" si="99">W45+W46</f>
        <v>187907581.39597422</v>
      </c>
      <c r="X47" s="6">
        <f t="shared" ref="X47" si="100">X45+X46</f>
        <v>198528406.08819905</v>
      </c>
      <c r="Y47" s="6">
        <f t="shared" ref="Y47" si="101">Y45+Y46</f>
        <v>208424187.11842331</v>
      </c>
      <c r="Z47" s="6">
        <f t="shared" ref="Z47" si="102">Z45+Z46</f>
        <v>219770055.47264773</v>
      </c>
      <c r="AA47" s="6">
        <f t="shared" ref="AA47" si="103">AA45+AA46</f>
        <v>230390880.16487238</v>
      </c>
      <c r="AB47" s="6">
        <f t="shared" ref="AB47" si="104">AB45+AB46</f>
        <v>240286665.19509685</v>
      </c>
      <c r="AC47" s="6">
        <f t="shared" si="11"/>
        <v>2188265845.9503441</v>
      </c>
    </row>
  </sheetData>
  <phoneticPr fontId="5" type="noConversion"/>
  <conditionalFormatting sqref="D2:AC2">
    <cfRule type="cellIs" dxfId="5" priority="1" stopIfTrue="1" operator="equal">
      <formula>"Uygulama dönemi seçiniz !"</formula>
    </cfRule>
  </conditionalFormatting>
  <conditionalFormatting sqref="D47:AC47">
    <cfRule type="expression" dxfId="4" priority="2" stopIfTrue="1">
      <formula>#REF!=1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8F27B-470F-43C0-B2DD-B3CB1AB95B64}">
  <sheetPr>
    <outlinePr summaryBelow="0"/>
  </sheetPr>
  <dimension ref="A1:F46"/>
  <sheetViews>
    <sheetView workbookViewId="0">
      <selection activeCell="C30" sqref="C30"/>
    </sheetView>
  </sheetViews>
  <sheetFormatPr defaultColWidth="8.88671875" defaultRowHeight="13.8" outlineLevelRow="1" x14ac:dyDescent="0.3"/>
  <cols>
    <col min="1" max="1" width="5" style="19" customWidth="1"/>
    <col min="2" max="2" width="2.88671875" style="19" bestFit="1" customWidth="1"/>
    <col min="3" max="3" width="51.5546875" style="19" customWidth="1"/>
    <col min="4" max="4" width="14.33203125" style="13" bestFit="1" customWidth="1"/>
    <col min="5" max="6" width="15.6640625" style="13" bestFit="1" customWidth="1"/>
    <col min="7" max="16384" width="8.88671875" style="13"/>
  </cols>
  <sheetData>
    <row r="1" spans="1:6" x14ac:dyDescent="0.3">
      <c r="A1" s="11" t="s">
        <v>0</v>
      </c>
      <c r="B1" s="11"/>
      <c r="C1" s="11"/>
      <c r="D1" s="12" t="s">
        <v>1</v>
      </c>
      <c r="E1" s="12" t="s">
        <v>2</v>
      </c>
      <c r="F1" s="12" t="s">
        <v>3</v>
      </c>
    </row>
    <row r="2" spans="1:6" x14ac:dyDescent="0.3">
      <c r="A2" s="11" t="s">
        <v>4</v>
      </c>
      <c r="B2" s="11"/>
      <c r="C2" s="11" t="s">
        <v>5</v>
      </c>
      <c r="D2" s="14">
        <f>SUM(D3:D5)</f>
        <v>9534310.2400000002</v>
      </c>
      <c r="E2" s="14">
        <f>SUM(E3:E5)</f>
        <v>26909850.462000001</v>
      </c>
      <c r="F2" s="14">
        <f>SUM(F3:F5)</f>
        <v>76195582.096000016</v>
      </c>
    </row>
    <row r="3" spans="1:6" outlineLevel="1" x14ac:dyDescent="0.3">
      <c r="A3" s="15">
        <v>600</v>
      </c>
      <c r="B3" s="15" t="s">
        <v>6</v>
      </c>
      <c r="C3" s="15" t="s">
        <v>7</v>
      </c>
      <c r="D3" s="16">
        <v>9195354.9440000001</v>
      </c>
      <c r="E3" s="16">
        <v>25956153.32</v>
      </c>
      <c r="F3" s="16">
        <v>74731333.334000006</v>
      </c>
    </row>
    <row r="4" spans="1:6" outlineLevel="1" x14ac:dyDescent="0.3">
      <c r="A4" s="15">
        <v>601</v>
      </c>
      <c r="B4" s="15" t="s">
        <v>8</v>
      </c>
      <c r="C4" s="15" t="s">
        <v>9</v>
      </c>
      <c r="D4" s="16">
        <v>16073.876</v>
      </c>
      <c r="E4" s="16">
        <v>5772.3419999999996</v>
      </c>
      <c r="F4" s="16">
        <v>69601.002000000008</v>
      </c>
    </row>
    <row r="5" spans="1:6" outlineLevel="1" x14ac:dyDescent="0.3">
      <c r="A5" s="15">
        <v>602</v>
      </c>
      <c r="B5" s="15" t="s">
        <v>10</v>
      </c>
      <c r="C5" s="15" t="s">
        <v>11</v>
      </c>
      <c r="D5" s="16">
        <v>322881.42000000004</v>
      </c>
      <c r="E5" s="16">
        <v>947924.8</v>
      </c>
      <c r="F5" s="16">
        <v>1394647.76</v>
      </c>
    </row>
    <row r="6" spans="1:6" x14ac:dyDescent="0.3">
      <c r="A6" s="11" t="s">
        <v>12</v>
      </c>
      <c r="B6" s="11"/>
      <c r="C6" s="11" t="s">
        <v>13</v>
      </c>
      <c r="D6" s="14">
        <f>SUM(D7:D9)</f>
        <v>-137731.538</v>
      </c>
      <c r="E6" s="14">
        <f>SUM(E7:E9)</f>
        <v>-388802.46799999999</v>
      </c>
      <c r="F6" s="14">
        <f>SUM(F7:F9)</f>
        <v>-3279018.014</v>
      </c>
    </row>
    <row r="7" spans="1:6" outlineLevel="1" x14ac:dyDescent="0.3">
      <c r="A7" s="15">
        <v>610</v>
      </c>
      <c r="B7" s="15" t="s">
        <v>6</v>
      </c>
      <c r="C7" s="15" t="s">
        <v>14</v>
      </c>
      <c r="D7" s="17">
        <v>-131763.12400000001</v>
      </c>
      <c r="E7" s="17">
        <v>-382715.02</v>
      </c>
      <c r="F7" s="17">
        <v>-3137793.9559999998</v>
      </c>
    </row>
    <row r="8" spans="1:6" outlineLevel="1" x14ac:dyDescent="0.3">
      <c r="A8" s="15">
        <v>611</v>
      </c>
      <c r="B8" s="15" t="s">
        <v>8</v>
      </c>
      <c r="C8" s="15" t="s">
        <v>15</v>
      </c>
      <c r="D8" s="16">
        <v>-5968.4139999999998</v>
      </c>
      <c r="E8" s="16">
        <v>-6087.4480000000003</v>
      </c>
      <c r="F8" s="16">
        <v>-141224.05800000002</v>
      </c>
    </row>
    <row r="9" spans="1:6" outlineLevel="1" x14ac:dyDescent="0.3">
      <c r="A9" s="15">
        <v>612</v>
      </c>
      <c r="B9" s="15" t="s">
        <v>10</v>
      </c>
      <c r="C9" s="15" t="s">
        <v>16</v>
      </c>
      <c r="D9" s="16"/>
      <c r="E9" s="16"/>
      <c r="F9" s="16"/>
    </row>
    <row r="10" spans="1:6" x14ac:dyDescent="0.3">
      <c r="A10" s="11" t="s">
        <v>17</v>
      </c>
      <c r="B10" s="11"/>
      <c r="C10" s="11" t="s">
        <v>18</v>
      </c>
      <c r="D10" s="18">
        <f>D2+D6</f>
        <v>9396578.7019999996</v>
      </c>
      <c r="E10" s="18">
        <f>E2+E6</f>
        <v>26521047.994000003</v>
      </c>
      <c r="F10" s="18">
        <f>F2+F6</f>
        <v>72916564.082000017</v>
      </c>
    </row>
    <row r="11" spans="1:6" x14ac:dyDescent="0.3">
      <c r="A11" s="11" t="s">
        <v>19</v>
      </c>
      <c r="B11" s="11"/>
      <c r="C11" s="11" t="s">
        <v>20</v>
      </c>
      <c r="D11" s="14">
        <f>SUM(D12:D15)</f>
        <v>-7544575.0240000002</v>
      </c>
      <c r="E11" s="14">
        <f>SUM(E12:E15)</f>
        <v>-23216749.434</v>
      </c>
      <c r="F11" s="14">
        <f>SUM(F12:F15)</f>
        <v>-46953582.149999999</v>
      </c>
    </row>
    <row r="12" spans="1:6" outlineLevel="1" x14ac:dyDescent="0.3">
      <c r="A12" s="15">
        <v>620</v>
      </c>
      <c r="B12" s="15" t="s">
        <v>6</v>
      </c>
      <c r="C12" s="15" t="s">
        <v>21</v>
      </c>
      <c r="D12" s="16">
        <v>-5368128.7759999996</v>
      </c>
      <c r="E12" s="16">
        <v>-19463095.306000002</v>
      </c>
      <c r="F12" s="16">
        <v>-38614081.473999999</v>
      </c>
    </row>
    <row r="13" spans="1:6" outlineLevel="1" x14ac:dyDescent="0.3">
      <c r="A13" s="15">
        <v>621</v>
      </c>
      <c r="B13" s="15" t="s">
        <v>8</v>
      </c>
      <c r="C13" s="15" t="s">
        <v>22</v>
      </c>
      <c r="D13" s="17">
        <v>-2176446.2480000001</v>
      </c>
      <c r="E13" s="17">
        <v>-3753654.128</v>
      </c>
      <c r="F13" s="17">
        <v>-7396118.2799999993</v>
      </c>
    </row>
    <row r="14" spans="1:6" outlineLevel="1" x14ac:dyDescent="0.3">
      <c r="A14" s="15">
        <v>622</v>
      </c>
      <c r="B14" s="15" t="s">
        <v>10</v>
      </c>
      <c r="C14" s="15" t="s">
        <v>23</v>
      </c>
      <c r="D14" s="17"/>
      <c r="E14" s="17"/>
      <c r="F14" s="17">
        <v>-943382.39600000007</v>
      </c>
    </row>
    <row r="15" spans="1:6" outlineLevel="1" x14ac:dyDescent="0.3">
      <c r="A15" s="15">
        <v>623</v>
      </c>
      <c r="B15" s="15" t="s">
        <v>24</v>
      </c>
      <c r="C15" s="15" t="s">
        <v>25</v>
      </c>
      <c r="D15" s="17"/>
      <c r="E15" s="17"/>
      <c r="F15" s="17"/>
    </row>
    <row r="16" spans="1:6" x14ac:dyDescent="0.3">
      <c r="A16" s="11"/>
      <c r="B16" s="11"/>
      <c r="C16" s="11" t="s">
        <v>26</v>
      </c>
      <c r="D16" s="14">
        <f>D10+D11</f>
        <v>1852003.6779999994</v>
      </c>
      <c r="E16" s="14">
        <f>E10+E11</f>
        <v>3304298.5600000024</v>
      </c>
      <c r="F16" s="14">
        <f>F10+F11</f>
        <v>25962981.932000019</v>
      </c>
    </row>
    <row r="17" spans="1:6" x14ac:dyDescent="0.3">
      <c r="A17" s="11" t="s">
        <v>27</v>
      </c>
      <c r="B17" s="11"/>
      <c r="C17" s="11" t="s">
        <v>28</v>
      </c>
      <c r="D17" s="14">
        <f>SUM(D18:D20)</f>
        <v>-483141.016</v>
      </c>
      <c r="E17" s="14">
        <f>SUM(E18:E20)</f>
        <v>-831072.74</v>
      </c>
      <c r="F17" s="14">
        <f>SUM(F18:F20)</f>
        <v>-2386974.9699999997</v>
      </c>
    </row>
    <row r="18" spans="1:6" outlineLevel="1" x14ac:dyDescent="0.3">
      <c r="A18" s="15">
        <v>630</v>
      </c>
      <c r="B18" s="15" t="s">
        <v>6</v>
      </c>
      <c r="C18" s="15" t="s">
        <v>29</v>
      </c>
      <c r="D18" s="17"/>
      <c r="E18" s="17"/>
      <c r="F18" s="17"/>
    </row>
    <row r="19" spans="1:6" outlineLevel="1" x14ac:dyDescent="0.3">
      <c r="A19" s="15">
        <v>631</v>
      </c>
      <c r="B19" s="15" t="s">
        <v>8</v>
      </c>
      <c r="C19" s="15" t="s">
        <v>30</v>
      </c>
      <c r="D19" s="17">
        <v>-120628.92</v>
      </c>
      <c r="E19" s="17">
        <v>-269442.52</v>
      </c>
      <c r="F19" s="17">
        <v>-1087584.196</v>
      </c>
    </row>
    <row r="20" spans="1:6" outlineLevel="1" x14ac:dyDescent="0.3">
      <c r="A20" s="15">
        <v>632</v>
      </c>
      <c r="B20" s="15" t="s">
        <v>10</v>
      </c>
      <c r="C20" s="15" t="s">
        <v>31</v>
      </c>
      <c r="D20" s="16">
        <v>-362512.09600000002</v>
      </c>
      <c r="E20" s="16">
        <v>-561630.22</v>
      </c>
      <c r="F20" s="16">
        <v>-1299390.774</v>
      </c>
    </row>
    <row r="21" spans="1:6" x14ac:dyDescent="0.3">
      <c r="A21" s="11"/>
      <c r="B21" s="11"/>
      <c r="C21" s="11" t="s">
        <v>32</v>
      </c>
      <c r="D21" s="14">
        <f>D16+D17</f>
        <v>1368862.6619999993</v>
      </c>
      <c r="E21" s="14">
        <f>E16+E17</f>
        <v>2473225.8200000022</v>
      </c>
      <c r="F21" s="14">
        <f>F16+F17</f>
        <v>23576006.96200002</v>
      </c>
    </row>
    <row r="22" spans="1:6" x14ac:dyDescent="0.3">
      <c r="A22" s="11" t="s">
        <v>33</v>
      </c>
      <c r="B22" s="11"/>
      <c r="C22" s="11" t="s">
        <v>34</v>
      </c>
      <c r="D22" s="14">
        <f>SUM(D23:D29)</f>
        <v>22689.944</v>
      </c>
      <c r="E22" s="14">
        <f t="shared" ref="E22:F22" si="0">SUM(E23:E29)</f>
        <v>79531.452000000005</v>
      </c>
      <c r="F22" s="14">
        <f t="shared" si="0"/>
        <v>1828866.152</v>
      </c>
    </row>
    <row r="23" spans="1:6" outlineLevel="1" x14ac:dyDescent="0.3">
      <c r="A23" s="15">
        <v>640</v>
      </c>
      <c r="B23" s="15" t="s">
        <v>6</v>
      </c>
      <c r="C23" s="15" t="s">
        <v>35</v>
      </c>
      <c r="D23" s="17"/>
      <c r="E23" s="17"/>
      <c r="F23" s="17">
        <v>83123.377999999997</v>
      </c>
    </row>
    <row r="24" spans="1:6" outlineLevel="1" x14ac:dyDescent="0.3">
      <c r="A24" s="15">
        <v>642</v>
      </c>
      <c r="B24" s="15" t="s">
        <v>10</v>
      </c>
      <c r="C24" s="15" t="s">
        <v>36</v>
      </c>
      <c r="D24" s="17"/>
      <c r="E24" s="17"/>
      <c r="F24" s="17"/>
    </row>
    <row r="25" spans="1:6" outlineLevel="1" x14ac:dyDescent="0.3">
      <c r="A25" s="15">
        <v>644</v>
      </c>
      <c r="B25" s="15" t="s">
        <v>24</v>
      </c>
      <c r="C25" s="15" t="s">
        <v>37</v>
      </c>
      <c r="D25" s="17"/>
      <c r="E25" s="17"/>
      <c r="F25" s="17"/>
    </row>
    <row r="26" spans="1:6" outlineLevel="1" x14ac:dyDescent="0.3">
      <c r="A26" s="15">
        <v>645</v>
      </c>
      <c r="B26" s="15" t="s">
        <v>38</v>
      </c>
      <c r="C26" s="15" t="s">
        <v>39</v>
      </c>
      <c r="D26" s="17"/>
      <c r="E26" s="17"/>
      <c r="F26" s="17"/>
    </row>
    <row r="27" spans="1:6" outlineLevel="1" x14ac:dyDescent="0.3">
      <c r="A27" s="15">
        <v>646</v>
      </c>
      <c r="B27" s="15" t="s">
        <v>40</v>
      </c>
      <c r="C27" s="15" t="s">
        <v>41</v>
      </c>
      <c r="D27" s="17">
        <v>22689.944</v>
      </c>
      <c r="E27" s="17">
        <v>79531.452000000005</v>
      </c>
      <c r="F27" s="17">
        <v>1603681.662</v>
      </c>
    </row>
    <row r="28" spans="1:6" outlineLevel="1" x14ac:dyDescent="0.3">
      <c r="A28" s="15">
        <v>647</v>
      </c>
      <c r="B28" s="15" t="s">
        <v>42</v>
      </c>
      <c r="C28" s="15" t="s">
        <v>43</v>
      </c>
      <c r="D28" s="17"/>
      <c r="E28" s="17"/>
      <c r="F28" s="17"/>
    </row>
    <row r="29" spans="1:6" outlineLevel="1" x14ac:dyDescent="0.3">
      <c r="A29" s="15">
        <v>649</v>
      </c>
      <c r="B29" s="15" t="s">
        <v>44</v>
      </c>
      <c r="C29" s="15" t="s">
        <v>45</v>
      </c>
      <c r="D29" s="17"/>
      <c r="E29" s="17"/>
      <c r="F29" s="17">
        <v>142061.11200000002</v>
      </c>
    </row>
    <row r="30" spans="1:6" x14ac:dyDescent="0.3">
      <c r="A30" s="11" t="s">
        <v>46</v>
      </c>
      <c r="B30" s="11"/>
      <c r="C30" s="11" t="s">
        <v>47</v>
      </c>
      <c r="D30" s="14">
        <f>SUM(D31:D35)</f>
        <v>-122517.048</v>
      </c>
      <c r="E30" s="14">
        <f>SUM(E31:E35)</f>
        <v>-723826.71200000006</v>
      </c>
      <c r="F30" s="14">
        <f>SUM(F31:F35)</f>
        <v>-1637911.1</v>
      </c>
    </row>
    <row r="31" spans="1:6" outlineLevel="1" x14ac:dyDescent="0.3">
      <c r="A31" s="15">
        <v>653</v>
      </c>
      <c r="B31" s="15" t="s">
        <v>6</v>
      </c>
      <c r="C31" s="15" t="s">
        <v>48</v>
      </c>
      <c r="D31" s="17"/>
      <c r="E31" s="17"/>
      <c r="F31" s="17"/>
    </row>
    <row r="32" spans="1:6" outlineLevel="1" x14ac:dyDescent="0.3">
      <c r="A32" s="15">
        <v>654</v>
      </c>
      <c r="B32" s="15" t="s">
        <v>8</v>
      </c>
      <c r="C32" s="15" t="s">
        <v>49</v>
      </c>
      <c r="D32" s="17"/>
      <c r="E32" s="17"/>
      <c r="F32" s="17">
        <v>-6869.7559999999994</v>
      </c>
    </row>
    <row r="33" spans="1:6" outlineLevel="1" x14ac:dyDescent="0.3">
      <c r="A33" s="15">
        <v>656</v>
      </c>
      <c r="B33" s="15" t="s">
        <v>24</v>
      </c>
      <c r="C33" s="15" t="s">
        <v>50</v>
      </c>
      <c r="D33" s="17">
        <v>-122517.048</v>
      </c>
      <c r="E33" s="17">
        <v>-723826.71200000006</v>
      </c>
      <c r="F33" s="17">
        <v>-1631041.344</v>
      </c>
    </row>
    <row r="34" spans="1:6" outlineLevel="1" x14ac:dyDescent="0.3">
      <c r="A34" s="15">
        <v>657</v>
      </c>
      <c r="B34" s="15" t="s">
        <v>38</v>
      </c>
      <c r="C34" s="15" t="s">
        <v>51</v>
      </c>
      <c r="D34" s="17"/>
      <c r="E34" s="17"/>
      <c r="F34" s="17"/>
    </row>
    <row r="35" spans="1:6" outlineLevel="1" x14ac:dyDescent="0.3">
      <c r="A35" s="15">
        <v>659</v>
      </c>
      <c r="B35" s="15" t="s">
        <v>52</v>
      </c>
      <c r="C35" s="15" t="s">
        <v>53</v>
      </c>
      <c r="D35" s="17"/>
      <c r="E35" s="17"/>
      <c r="F35" s="17"/>
    </row>
    <row r="36" spans="1:6" x14ac:dyDescent="0.3">
      <c r="A36" s="11" t="s">
        <v>54</v>
      </c>
      <c r="B36" s="11"/>
      <c r="C36" s="11" t="s">
        <v>55</v>
      </c>
      <c r="D36" s="14">
        <f>SUM(D37:D37)</f>
        <v>-1006790.4039999999</v>
      </c>
      <c r="E36" s="14">
        <f>SUM(E37:E37)</f>
        <v>-1392855.6060000001</v>
      </c>
      <c r="F36" s="14">
        <f>SUM(F37:F37)</f>
        <v>-2528232.216</v>
      </c>
    </row>
    <row r="37" spans="1:6" x14ac:dyDescent="0.3">
      <c r="A37" s="15">
        <v>660</v>
      </c>
      <c r="B37" s="15" t="s">
        <v>6</v>
      </c>
      <c r="C37" s="15" t="s">
        <v>56</v>
      </c>
      <c r="D37" s="16">
        <v>-1006790.4039999999</v>
      </c>
      <c r="E37" s="16">
        <v>-1392855.6060000001</v>
      </c>
      <c r="F37" s="16">
        <v>-2528232.216</v>
      </c>
    </row>
    <row r="38" spans="1:6" x14ac:dyDescent="0.3">
      <c r="A38" s="11"/>
      <c r="B38" s="11"/>
      <c r="C38" s="11" t="s">
        <v>57</v>
      </c>
      <c r="D38" s="14">
        <f>D21+D22+D30+D36</f>
        <v>262245.1539999994</v>
      </c>
      <c r="E38" s="14">
        <f>E21+E22+E30+E36</f>
        <v>436074.95400000201</v>
      </c>
      <c r="F38" s="14">
        <f>F21+F22+F30+F36</f>
        <v>21238729.798000015</v>
      </c>
    </row>
    <row r="39" spans="1:6" x14ac:dyDescent="0.3">
      <c r="A39" s="11" t="s">
        <v>58</v>
      </c>
      <c r="B39" s="11"/>
      <c r="C39" s="11" t="s">
        <v>59</v>
      </c>
      <c r="D39" s="14">
        <f>SUM(D40:D40)</f>
        <v>34620.447999999997</v>
      </c>
      <c r="E39" s="14">
        <f>SUM(E40:E40)</f>
        <v>27528.838</v>
      </c>
      <c r="F39" s="14">
        <f>SUM(F40:F40)</f>
        <v>192663.698</v>
      </c>
    </row>
    <row r="40" spans="1:6" x14ac:dyDescent="0.3">
      <c r="A40" s="15">
        <v>679</v>
      </c>
      <c r="B40" s="15" t="s">
        <v>8</v>
      </c>
      <c r="C40" s="15" t="s">
        <v>60</v>
      </c>
      <c r="D40" s="17">
        <v>34620.447999999997</v>
      </c>
      <c r="E40" s="17">
        <v>27528.838</v>
      </c>
      <c r="F40" s="17">
        <v>192663.698</v>
      </c>
    </row>
    <row r="41" spans="1:6" x14ac:dyDescent="0.3">
      <c r="A41" s="11" t="s">
        <v>61</v>
      </c>
      <c r="B41" s="11"/>
      <c r="C41" s="11" t="s">
        <v>62</v>
      </c>
      <c r="D41" s="14">
        <f>SUM(D42:D43)</f>
        <v>-40901.171999999999</v>
      </c>
      <c r="E41" s="14">
        <f>SUM(E42:E43)</f>
        <v>-103712.58</v>
      </c>
      <c r="F41" s="14">
        <f>SUM(F42:F43)</f>
        <v>-543959.03399999999</v>
      </c>
    </row>
    <row r="42" spans="1:6" outlineLevel="1" x14ac:dyDescent="0.3">
      <c r="A42" s="15">
        <v>681</v>
      </c>
      <c r="B42" s="15" t="s">
        <v>8</v>
      </c>
      <c r="C42" s="15" t="s">
        <v>63</v>
      </c>
      <c r="D42" s="17"/>
      <c r="E42" s="17"/>
      <c r="F42" s="17"/>
    </row>
    <row r="43" spans="1:6" outlineLevel="1" x14ac:dyDescent="0.3">
      <c r="A43" s="15">
        <v>689</v>
      </c>
      <c r="B43" s="15" t="s">
        <v>10</v>
      </c>
      <c r="C43" s="15" t="s">
        <v>64</v>
      </c>
      <c r="D43" s="16">
        <v>-40901.171999999999</v>
      </c>
      <c r="E43" s="16">
        <v>-103712.58</v>
      </c>
      <c r="F43" s="16">
        <v>-543959.03399999999</v>
      </c>
    </row>
    <row r="44" spans="1:6" x14ac:dyDescent="0.3">
      <c r="A44" s="11"/>
      <c r="B44" s="11"/>
      <c r="C44" s="11" t="s">
        <v>65</v>
      </c>
      <c r="D44" s="14">
        <f>D38+D39+D41</f>
        <v>255964.42999999938</v>
      </c>
      <c r="E44" s="14">
        <f>E38+E39+E41</f>
        <v>359891.21200000198</v>
      </c>
      <c r="F44" s="14">
        <f>F38+F39+F41</f>
        <v>20887434.462000012</v>
      </c>
    </row>
    <row r="45" spans="1:6" x14ac:dyDescent="0.3">
      <c r="A45" s="11" t="s">
        <v>66</v>
      </c>
      <c r="B45" s="11"/>
      <c r="C45" s="11" t="s">
        <v>67</v>
      </c>
      <c r="D45" s="14">
        <v>-6524.89</v>
      </c>
      <c r="E45" s="14"/>
      <c r="F45" s="14">
        <v>-94486.252000000008</v>
      </c>
    </row>
    <row r="46" spans="1:6" x14ac:dyDescent="0.3">
      <c r="A46" s="11"/>
      <c r="B46" s="11"/>
      <c r="C46" s="11" t="s">
        <v>68</v>
      </c>
      <c r="D46" s="14">
        <f>D44+D45</f>
        <v>249439.53999999937</v>
      </c>
      <c r="E46" s="14">
        <f>E44+E45</f>
        <v>359891.21200000198</v>
      </c>
      <c r="F46" s="14">
        <f>F44+F45</f>
        <v>20792948.210000012</v>
      </c>
    </row>
  </sheetData>
  <conditionalFormatting sqref="D1:F1">
    <cfRule type="cellIs" dxfId="3" priority="1" stopIfTrue="1" operator="equal">
      <formula>"Uygulama dönemi seçiniz !"</formula>
    </cfRule>
  </conditionalFormatting>
  <conditionalFormatting sqref="D46:F46">
    <cfRule type="expression" dxfId="2" priority="2" stopIfTrue="1">
      <formula>#REF!=1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BA96-292B-4FBC-8B65-64B4B6952540}">
  <dimension ref="A3:AN8"/>
  <sheetViews>
    <sheetView workbookViewId="0">
      <selection activeCell="AA1" sqref="AA1"/>
    </sheetView>
  </sheetViews>
  <sheetFormatPr defaultColWidth="9.109375" defaultRowHeight="14.4" outlineLevelCol="1" x14ac:dyDescent="0.3"/>
  <cols>
    <col min="1" max="1" width="23.6640625" bestFit="1" customWidth="1"/>
    <col min="2" max="13" width="10.33203125" hidden="1" customWidth="1" outlineLevel="1"/>
    <col min="14" max="14" width="11.88671875" style="20" bestFit="1" customWidth="1" collapsed="1"/>
    <col min="15" max="26" width="10.33203125" hidden="1" customWidth="1" outlineLevel="1"/>
    <col min="27" max="27" width="11.88671875" style="20" bestFit="1" customWidth="1" collapsed="1"/>
    <col min="28" max="39" width="10.33203125" hidden="1" customWidth="1" outlineLevel="1"/>
    <col min="40" max="40" width="11.88671875" style="20" bestFit="1" customWidth="1" collapsed="1"/>
  </cols>
  <sheetData>
    <row r="3" spans="1:40" s="20" customFormat="1" x14ac:dyDescent="0.3">
      <c r="B3" s="21">
        <v>40179</v>
      </c>
      <c r="C3" s="21">
        <v>40210</v>
      </c>
      <c r="D3" s="21">
        <v>40238</v>
      </c>
      <c r="E3" s="21">
        <v>40269</v>
      </c>
      <c r="F3" s="21">
        <v>40299</v>
      </c>
      <c r="G3" s="21">
        <v>40330</v>
      </c>
      <c r="H3" s="21">
        <v>40360</v>
      </c>
      <c r="I3" s="21">
        <v>40391</v>
      </c>
      <c r="J3" s="21">
        <v>40422</v>
      </c>
      <c r="K3" s="21">
        <v>40452</v>
      </c>
      <c r="L3" s="21">
        <v>40483</v>
      </c>
      <c r="M3" s="21">
        <v>40513</v>
      </c>
      <c r="N3" s="22" t="s">
        <v>69</v>
      </c>
      <c r="O3" s="21">
        <v>40544</v>
      </c>
      <c r="P3" s="21">
        <v>40575</v>
      </c>
      <c r="Q3" s="21">
        <v>40603</v>
      </c>
      <c r="R3" s="21">
        <v>40634</v>
      </c>
      <c r="S3" s="21">
        <v>40664</v>
      </c>
      <c r="T3" s="21">
        <v>40695</v>
      </c>
      <c r="U3" s="21">
        <v>40725</v>
      </c>
      <c r="V3" s="21">
        <v>40756</v>
      </c>
      <c r="W3" s="21">
        <v>40787</v>
      </c>
      <c r="X3" s="21">
        <v>40817</v>
      </c>
      <c r="Y3" s="21">
        <v>40848</v>
      </c>
      <c r="Z3" s="21">
        <v>40878</v>
      </c>
      <c r="AA3" s="21" t="s">
        <v>70</v>
      </c>
      <c r="AB3" s="21">
        <v>40909</v>
      </c>
      <c r="AC3" s="21">
        <v>40940</v>
      </c>
      <c r="AD3" s="21">
        <v>40969</v>
      </c>
      <c r="AE3" s="21">
        <v>41000</v>
      </c>
      <c r="AF3" s="21">
        <v>41030</v>
      </c>
      <c r="AG3" s="21">
        <v>41061</v>
      </c>
      <c r="AH3" s="21">
        <v>41091</v>
      </c>
      <c r="AI3" s="21">
        <v>41122</v>
      </c>
      <c r="AJ3" s="21">
        <v>41153</v>
      </c>
      <c r="AK3" s="21">
        <v>41183</v>
      </c>
      <c r="AL3" s="21">
        <v>41214</v>
      </c>
      <c r="AM3" s="21">
        <v>41244</v>
      </c>
      <c r="AN3" s="20" t="s">
        <v>71</v>
      </c>
    </row>
    <row r="4" spans="1:40" s="2" customFormat="1" x14ac:dyDescent="0.3">
      <c r="A4" s="1" t="s">
        <v>18</v>
      </c>
      <c r="B4" s="23">
        <v>22384</v>
      </c>
      <c r="C4" s="23">
        <v>26993</v>
      </c>
      <c r="D4" s="23">
        <v>29362</v>
      </c>
      <c r="E4" s="23">
        <v>16276</v>
      </c>
      <c r="F4" s="23">
        <v>21734</v>
      </c>
      <c r="G4" s="23">
        <v>29181</v>
      </c>
      <c r="H4" s="23">
        <v>31719</v>
      </c>
      <c r="I4" s="23">
        <v>18633</v>
      </c>
      <c r="J4" s="23">
        <v>21850</v>
      </c>
      <c r="K4" s="23">
        <v>29722</v>
      </c>
      <c r="L4" s="23">
        <v>28898</v>
      </c>
      <c r="M4" s="23">
        <v>19073</v>
      </c>
      <c r="N4" s="24">
        <f>SUM(B4:M4)</f>
        <v>295825</v>
      </c>
      <c r="O4" s="23">
        <v>18398</v>
      </c>
      <c r="P4" s="23">
        <v>15597</v>
      </c>
      <c r="Q4" s="23">
        <v>29510</v>
      </c>
      <c r="R4" s="23">
        <v>34132</v>
      </c>
      <c r="S4" s="23">
        <v>33733</v>
      </c>
      <c r="T4" s="23">
        <v>18576</v>
      </c>
      <c r="U4" s="23">
        <v>26292</v>
      </c>
      <c r="V4" s="23">
        <v>19284</v>
      </c>
      <c r="W4" s="23">
        <v>22775</v>
      </c>
      <c r="X4" s="23">
        <v>34043</v>
      </c>
      <c r="Y4" s="23">
        <v>28565</v>
      </c>
      <c r="Z4" s="23">
        <v>34562</v>
      </c>
      <c r="AA4" s="24">
        <f>SUM(O4:Z4)</f>
        <v>315467</v>
      </c>
      <c r="AB4" s="23">
        <v>22789</v>
      </c>
      <c r="AC4" s="23">
        <v>34752</v>
      </c>
      <c r="AD4" s="23">
        <v>25941</v>
      </c>
      <c r="AE4" s="23">
        <v>30243</v>
      </c>
      <c r="AF4" s="23">
        <v>20169</v>
      </c>
      <c r="AG4" s="23">
        <v>29831</v>
      </c>
      <c r="AH4" s="23">
        <v>25440</v>
      </c>
      <c r="AI4" s="23">
        <v>19018</v>
      </c>
      <c r="AJ4" s="23">
        <v>24278</v>
      </c>
      <c r="AK4" s="23">
        <v>29244</v>
      </c>
      <c r="AL4" s="23">
        <v>17041</v>
      </c>
      <c r="AM4" s="23">
        <v>23966</v>
      </c>
      <c r="AN4" s="24">
        <f>SUM(AB4:AM4)</f>
        <v>302712</v>
      </c>
    </row>
    <row r="5" spans="1:40" s="2" customFormat="1" x14ac:dyDescent="0.3">
      <c r="A5" s="1" t="s">
        <v>20</v>
      </c>
      <c r="B5" s="23">
        <v>17907.2</v>
      </c>
      <c r="C5" s="23">
        <v>21594.400000000001</v>
      </c>
      <c r="D5" s="23">
        <v>23489.600000000002</v>
      </c>
      <c r="E5" s="23">
        <v>13020.800000000001</v>
      </c>
      <c r="F5" s="23">
        <v>17387.2</v>
      </c>
      <c r="G5" s="23">
        <v>23344.800000000003</v>
      </c>
      <c r="H5" s="23">
        <v>25375.200000000001</v>
      </c>
      <c r="I5" s="23">
        <v>14906.400000000001</v>
      </c>
      <c r="J5" s="23">
        <v>17480</v>
      </c>
      <c r="K5" s="23">
        <v>23777.600000000002</v>
      </c>
      <c r="L5" s="23">
        <v>23118.400000000001</v>
      </c>
      <c r="M5" s="23">
        <v>15258.400000000001</v>
      </c>
      <c r="N5" s="24">
        <f t="shared" ref="N5:N8" si="0">SUM(B5:M5)</f>
        <v>236660</v>
      </c>
      <c r="O5" s="23">
        <v>14718.400000000001</v>
      </c>
      <c r="P5" s="23">
        <v>12477.6</v>
      </c>
      <c r="Q5" s="23">
        <v>23608</v>
      </c>
      <c r="R5" s="23">
        <v>27305.600000000002</v>
      </c>
      <c r="S5" s="23">
        <v>26986.400000000001</v>
      </c>
      <c r="T5" s="23">
        <v>14860.800000000001</v>
      </c>
      <c r="U5" s="23">
        <v>21033.600000000002</v>
      </c>
      <c r="V5" s="23">
        <v>15427.2</v>
      </c>
      <c r="W5" s="23">
        <v>18220</v>
      </c>
      <c r="X5" s="23">
        <v>27234.400000000001</v>
      </c>
      <c r="Y5" s="23">
        <v>22852</v>
      </c>
      <c r="Z5" s="23">
        <v>27649.600000000002</v>
      </c>
      <c r="AA5" s="24">
        <f t="shared" ref="AA5:AA8" si="1">SUM(O5:Z5)</f>
        <v>252373.6</v>
      </c>
      <c r="AB5" s="23">
        <v>18231.2</v>
      </c>
      <c r="AC5" s="23">
        <v>27801.600000000002</v>
      </c>
      <c r="AD5" s="23">
        <v>20752.800000000003</v>
      </c>
      <c r="AE5" s="23">
        <v>24194.400000000001</v>
      </c>
      <c r="AF5" s="23">
        <v>16135.2</v>
      </c>
      <c r="AG5" s="23">
        <v>23864.800000000003</v>
      </c>
      <c r="AH5" s="23">
        <v>20352</v>
      </c>
      <c r="AI5" s="23">
        <v>15214.400000000001</v>
      </c>
      <c r="AJ5" s="23">
        <v>19422.400000000001</v>
      </c>
      <c r="AK5" s="23">
        <v>23395.200000000001</v>
      </c>
      <c r="AL5" s="23">
        <v>13632.800000000001</v>
      </c>
      <c r="AM5" s="23">
        <v>19172.8</v>
      </c>
      <c r="AN5" s="24">
        <f t="shared" ref="AN5:AN8" si="2">SUM(AB5:AM5)</f>
        <v>242169.59999999998</v>
      </c>
    </row>
    <row r="6" spans="1:40" s="2" customFormat="1" x14ac:dyDescent="0.3">
      <c r="A6" s="1" t="s">
        <v>26</v>
      </c>
      <c r="B6" s="23">
        <v>4476.7999999999993</v>
      </c>
      <c r="C6" s="23">
        <v>5398.5999999999985</v>
      </c>
      <c r="D6" s="23">
        <v>5872.3999999999978</v>
      </c>
      <c r="E6" s="23">
        <v>3255.1999999999989</v>
      </c>
      <c r="F6" s="23">
        <v>4346.7999999999993</v>
      </c>
      <c r="G6" s="23">
        <v>5836.1999999999971</v>
      </c>
      <c r="H6" s="23">
        <v>6343.7999999999993</v>
      </c>
      <c r="I6" s="23">
        <v>3726.5999999999985</v>
      </c>
      <c r="J6" s="23">
        <v>4370</v>
      </c>
      <c r="K6" s="23">
        <v>5944.3999999999978</v>
      </c>
      <c r="L6" s="23">
        <v>5779.5999999999985</v>
      </c>
      <c r="M6" s="23">
        <v>3814.5999999999985</v>
      </c>
      <c r="N6" s="24">
        <f t="shared" si="0"/>
        <v>59164.999999999985</v>
      </c>
      <c r="O6" s="23">
        <v>3679.5999999999985</v>
      </c>
      <c r="P6" s="23">
        <v>3119.3999999999996</v>
      </c>
      <c r="Q6" s="23">
        <v>5902</v>
      </c>
      <c r="R6" s="23">
        <v>6826.3999999999978</v>
      </c>
      <c r="S6" s="23">
        <v>6746.5999999999985</v>
      </c>
      <c r="T6" s="23">
        <v>3715.1999999999989</v>
      </c>
      <c r="U6" s="23">
        <v>5258.3999999999978</v>
      </c>
      <c r="V6" s="23">
        <v>3856.7999999999993</v>
      </c>
      <c r="W6" s="23">
        <v>4555</v>
      </c>
      <c r="X6" s="23">
        <v>6808.5999999999985</v>
      </c>
      <c r="Y6" s="23">
        <v>5713</v>
      </c>
      <c r="Z6" s="23">
        <v>6912.3999999999978</v>
      </c>
      <c r="AA6" s="24">
        <f t="shared" si="1"/>
        <v>63093.399999999994</v>
      </c>
      <c r="AB6" s="23">
        <v>4557.7999999999993</v>
      </c>
      <c r="AC6" s="23">
        <v>6950.3999999999978</v>
      </c>
      <c r="AD6" s="23">
        <v>5188.1999999999971</v>
      </c>
      <c r="AE6" s="23">
        <v>6048.5999999999985</v>
      </c>
      <c r="AF6" s="23">
        <v>4033.7999999999993</v>
      </c>
      <c r="AG6" s="23">
        <v>5966.1999999999971</v>
      </c>
      <c r="AH6" s="23">
        <v>5088</v>
      </c>
      <c r="AI6" s="23">
        <v>3803.5999999999985</v>
      </c>
      <c r="AJ6" s="23">
        <v>4855.5999999999985</v>
      </c>
      <c r="AK6" s="23">
        <v>5848.7999999999993</v>
      </c>
      <c r="AL6" s="23">
        <v>3408.1999999999989</v>
      </c>
      <c r="AM6" s="23">
        <v>4793.2000000000007</v>
      </c>
      <c r="AN6" s="24">
        <f t="shared" si="2"/>
        <v>60542.39999999998</v>
      </c>
    </row>
    <row r="7" spans="1:40" s="2" customFormat="1" x14ac:dyDescent="0.3">
      <c r="A7" s="1" t="s">
        <v>28</v>
      </c>
      <c r="B7" s="23">
        <v>2686.08</v>
      </c>
      <c r="C7" s="23">
        <v>3239.16</v>
      </c>
      <c r="D7" s="23">
        <v>3523.44</v>
      </c>
      <c r="E7" s="23">
        <v>1953.12</v>
      </c>
      <c r="F7" s="23">
        <v>2608.08</v>
      </c>
      <c r="G7" s="23">
        <v>3501.72</v>
      </c>
      <c r="H7" s="23">
        <v>3806.2799999999997</v>
      </c>
      <c r="I7" s="23">
        <v>2235.96</v>
      </c>
      <c r="J7" s="23">
        <v>2622</v>
      </c>
      <c r="K7" s="23">
        <v>3566.64</v>
      </c>
      <c r="L7" s="23">
        <v>3467.7599999999998</v>
      </c>
      <c r="M7" s="23">
        <v>2288.7599999999998</v>
      </c>
      <c r="N7" s="24">
        <f t="shared" si="0"/>
        <v>35499</v>
      </c>
      <c r="O7" s="23">
        <v>2207.7599999999998</v>
      </c>
      <c r="P7" s="23">
        <v>1871.6399999999999</v>
      </c>
      <c r="Q7" s="23">
        <v>3541.2</v>
      </c>
      <c r="R7" s="23">
        <v>4095.8399999999997</v>
      </c>
      <c r="S7" s="23">
        <v>4047.96</v>
      </c>
      <c r="T7" s="23">
        <v>2229.12</v>
      </c>
      <c r="U7" s="23">
        <v>3155.04</v>
      </c>
      <c r="V7" s="23">
        <v>2314.08</v>
      </c>
      <c r="W7" s="23">
        <v>2733</v>
      </c>
      <c r="X7" s="23">
        <v>4085.16</v>
      </c>
      <c r="Y7" s="23">
        <v>3427.7999999999997</v>
      </c>
      <c r="Z7" s="23">
        <v>4147.4399999999996</v>
      </c>
      <c r="AA7" s="24">
        <f t="shared" si="1"/>
        <v>37856.04</v>
      </c>
      <c r="AB7" s="23">
        <v>2734.68</v>
      </c>
      <c r="AC7" s="23">
        <v>4170.24</v>
      </c>
      <c r="AD7" s="23">
        <v>3112.92</v>
      </c>
      <c r="AE7" s="23">
        <v>3629.16</v>
      </c>
      <c r="AF7" s="23">
        <v>2420.2799999999997</v>
      </c>
      <c r="AG7" s="23">
        <v>3579.72</v>
      </c>
      <c r="AH7" s="23">
        <v>3052.7999999999997</v>
      </c>
      <c r="AI7" s="23">
        <v>2282.16</v>
      </c>
      <c r="AJ7" s="23">
        <v>2913.3599999999997</v>
      </c>
      <c r="AK7" s="23">
        <v>3509.2799999999997</v>
      </c>
      <c r="AL7" s="23">
        <v>2044.9199999999998</v>
      </c>
      <c r="AM7" s="23">
        <v>2875.92</v>
      </c>
      <c r="AN7" s="24">
        <f t="shared" si="2"/>
        <v>36325.439999999995</v>
      </c>
    </row>
    <row r="8" spans="1:40" s="2" customFormat="1" x14ac:dyDescent="0.3">
      <c r="A8" s="1" t="s">
        <v>32</v>
      </c>
      <c r="B8" s="23">
        <v>1790.7199999999993</v>
      </c>
      <c r="C8" s="23">
        <v>2159.4399999999987</v>
      </c>
      <c r="D8" s="23">
        <v>2348.9599999999978</v>
      </c>
      <c r="E8" s="23">
        <v>1302.079999999999</v>
      </c>
      <c r="F8" s="23">
        <v>1738.7199999999993</v>
      </c>
      <c r="G8" s="23">
        <v>2334.4799999999973</v>
      </c>
      <c r="H8" s="23">
        <v>2537.5199999999995</v>
      </c>
      <c r="I8" s="23">
        <v>1490.6399999999985</v>
      </c>
      <c r="J8" s="23">
        <v>1748</v>
      </c>
      <c r="K8" s="23">
        <v>2377.7599999999979</v>
      </c>
      <c r="L8" s="23">
        <v>2311.8399999999988</v>
      </c>
      <c r="M8" s="23">
        <v>1525.8399999999988</v>
      </c>
      <c r="N8" s="24">
        <f t="shared" si="0"/>
        <v>23665.999999999989</v>
      </c>
      <c r="O8" s="23">
        <v>1471.8399999999988</v>
      </c>
      <c r="P8" s="23">
        <v>1247.7599999999998</v>
      </c>
      <c r="Q8" s="23">
        <v>2360.8000000000002</v>
      </c>
      <c r="R8" s="23">
        <v>2730.5599999999981</v>
      </c>
      <c r="S8" s="23">
        <v>2698.6399999999985</v>
      </c>
      <c r="T8" s="23">
        <v>1486.079999999999</v>
      </c>
      <c r="U8" s="23">
        <v>2103.3599999999979</v>
      </c>
      <c r="V8" s="23">
        <v>1542.7199999999993</v>
      </c>
      <c r="W8" s="23">
        <v>1822</v>
      </c>
      <c r="X8" s="23">
        <v>2723.4399999999987</v>
      </c>
      <c r="Y8" s="23">
        <v>2285.2000000000003</v>
      </c>
      <c r="Z8" s="23">
        <v>2764.9599999999982</v>
      </c>
      <c r="AA8" s="24">
        <f t="shared" si="1"/>
        <v>25237.359999999986</v>
      </c>
      <c r="AB8" s="23">
        <v>1823.1199999999994</v>
      </c>
      <c r="AC8" s="23">
        <v>2780.159999999998</v>
      </c>
      <c r="AD8" s="23">
        <v>2075.279999999997</v>
      </c>
      <c r="AE8" s="23">
        <v>2419.4399999999987</v>
      </c>
      <c r="AF8" s="23">
        <v>1613.5199999999995</v>
      </c>
      <c r="AG8" s="23">
        <v>2386.4799999999973</v>
      </c>
      <c r="AH8" s="23">
        <v>2035.2000000000003</v>
      </c>
      <c r="AI8" s="23">
        <v>1521.4399999999987</v>
      </c>
      <c r="AJ8" s="23">
        <v>1942.2399999999989</v>
      </c>
      <c r="AK8" s="23">
        <v>2339.5199999999995</v>
      </c>
      <c r="AL8" s="23">
        <v>1363.2799999999991</v>
      </c>
      <c r="AM8" s="23">
        <v>1917.2800000000007</v>
      </c>
      <c r="AN8" s="24">
        <f t="shared" si="2"/>
        <v>24216.959999999992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5309-66D9-4BBC-A78C-20EFD58ECBC7}">
  <sheetPr>
    <outlinePr summaryBelow="0"/>
  </sheetPr>
  <dimension ref="A2:AC47"/>
  <sheetViews>
    <sheetView showGridLines="0" workbookViewId="0">
      <selection activeCell="AC31" sqref="AC31"/>
    </sheetView>
  </sheetViews>
  <sheetFormatPr defaultColWidth="8.88671875" defaultRowHeight="14.4" outlineLevelRow="1" outlineLevelCol="1" x14ac:dyDescent="0.3"/>
  <cols>
    <col min="1" max="1" width="3.5546875" style="3" customWidth="1"/>
    <col min="2" max="2" width="3.6640625" style="3" bestFit="1" customWidth="1"/>
    <col min="3" max="3" width="33.5546875" style="3" customWidth="1"/>
    <col min="4" max="4" width="10.33203125" style="2" hidden="1" customWidth="1" outlineLevel="1"/>
    <col min="5" max="6" width="11.33203125" style="2" hidden="1" customWidth="1" outlineLevel="1"/>
    <col min="7" max="8" width="11.5546875" style="2" hidden="1" customWidth="1" outlineLevel="1"/>
    <col min="9" max="9" width="12.33203125" style="2" hidden="1" customWidth="1" outlineLevel="1"/>
    <col min="10" max="10" width="13.109375" style="2" hidden="1" customWidth="1" outlineLevel="1"/>
    <col min="11" max="11" width="12.44140625" style="2" hidden="1" customWidth="1" outlineLevel="1"/>
    <col min="12" max="15" width="12.33203125" style="2" hidden="1" customWidth="1" outlineLevel="1"/>
    <col min="16" max="16" width="14" style="2" bestFit="1" customWidth="1" collapsed="1"/>
    <col min="17" max="22" width="12.33203125" style="2" hidden="1" customWidth="1" outlineLevel="1"/>
    <col min="23" max="23" width="13.109375" style="2" hidden="1" customWidth="1" outlineLevel="1"/>
    <col min="24" max="24" width="12.44140625" style="2" hidden="1" customWidth="1" outlineLevel="1"/>
    <col min="25" max="28" width="12.33203125" style="2" hidden="1" customWidth="1" outlineLevel="1"/>
    <col min="29" max="29" width="14" style="2" bestFit="1" customWidth="1" collapsed="1"/>
    <col min="30" max="16384" width="8.88671875" style="2"/>
  </cols>
  <sheetData>
    <row r="2" spans="1:29" x14ac:dyDescent="0.3">
      <c r="A2" s="4" t="s">
        <v>0</v>
      </c>
      <c r="B2" s="4"/>
      <c r="C2" s="4"/>
      <c r="D2" s="5">
        <v>40179</v>
      </c>
      <c r="E2" s="5">
        <v>40210</v>
      </c>
      <c r="F2" s="5">
        <v>40238</v>
      </c>
      <c r="G2" s="5">
        <v>40269</v>
      </c>
      <c r="H2" s="5">
        <v>40299</v>
      </c>
      <c r="I2" s="5">
        <v>40330</v>
      </c>
      <c r="J2" s="5">
        <v>40360</v>
      </c>
      <c r="K2" s="5">
        <v>40391</v>
      </c>
      <c r="L2" s="5">
        <v>40422</v>
      </c>
      <c r="M2" s="5">
        <v>40452</v>
      </c>
      <c r="N2" s="5">
        <v>40483</v>
      </c>
      <c r="O2" s="5">
        <v>40513</v>
      </c>
      <c r="P2" s="5" t="s">
        <v>72</v>
      </c>
      <c r="Q2" s="5">
        <v>40544</v>
      </c>
      <c r="R2" s="5">
        <v>40575</v>
      </c>
      <c r="S2" s="5">
        <v>40603</v>
      </c>
      <c r="T2" s="5">
        <v>40634</v>
      </c>
      <c r="U2" s="5">
        <v>40664</v>
      </c>
      <c r="V2" s="5">
        <v>40695</v>
      </c>
      <c r="W2" s="5">
        <v>40725</v>
      </c>
      <c r="X2" s="5">
        <v>40756</v>
      </c>
      <c r="Y2" s="5">
        <v>40787</v>
      </c>
      <c r="Z2" s="5">
        <v>40817</v>
      </c>
      <c r="AA2" s="5">
        <v>40848</v>
      </c>
      <c r="AB2" s="5">
        <v>40878</v>
      </c>
      <c r="AC2" s="5" t="s">
        <v>73</v>
      </c>
    </row>
    <row r="3" spans="1:29" collapsed="1" x14ac:dyDescent="0.3">
      <c r="A3" s="4" t="s">
        <v>4</v>
      </c>
      <c r="B3" s="4"/>
      <c r="C3" s="4" t="s">
        <v>5</v>
      </c>
      <c r="D3" s="6">
        <f>SUM(D4:D6)</f>
        <v>9534310.2400000002</v>
      </c>
      <c r="E3" s="6">
        <f>SUM(E4:E6)</f>
        <v>26909850.462000001</v>
      </c>
      <c r="F3" s="6">
        <f>SUM(F4:F6)</f>
        <v>76195582.096000016</v>
      </c>
      <c r="G3" s="6">
        <f t="shared" ref="G3:AB3" si="0">SUM(G4:G6)</f>
        <v>104207852.78866667</v>
      </c>
      <c r="H3" s="6">
        <f t="shared" si="0"/>
        <v>137538488.71666667</v>
      </c>
      <c r="I3" s="6">
        <f t="shared" si="0"/>
        <v>170869124.64466667</v>
      </c>
      <c r="J3" s="6">
        <f t="shared" si="0"/>
        <v>204199760.57266665</v>
      </c>
      <c r="K3" s="6">
        <f t="shared" si="0"/>
        <v>237530396.50066668</v>
      </c>
      <c r="L3" s="6">
        <f t="shared" si="0"/>
        <v>270861032.42866671</v>
      </c>
      <c r="M3" s="6">
        <f t="shared" si="0"/>
        <v>304191668.35666662</v>
      </c>
      <c r="N3" s="6">
        <f t="shared" si="0"/>
        <v>337522304.28466666</v>
      </c>
      <c r="O3" s="6">
        <f t="shared" si="0"/>
        <v>370852940.21266669</v>
      </c>
      <c r="P3" s="6">
        <f>SUM(D3:O3)</f>
        <v>2250413311.3039994</v>
      </c>
      <c r="Q3" s="6">
        <f t="shared" si="0"/>
        <v>404183576.1406666</v>
      </c>
      <c r="R3" s="6">
        <f t="shared" si="0"/>
        <v>437514212.06866664</v>
      </c>
      <c r="S3" s="6">
        <f t="shared" si="0"/>
        <v>470844847.99666667</v>
      </c>
      <c r="T3" s="6">
        <f t="shared" si="0"/>
        <v>504175483.9246667</v>
      </c>
      <c r="U3" s="6">
        <f t="shared" si="0"/>
        <v>537506119.85266674</v>
      </c>
      <c r="V3" s="6">
        <f t="shared" si="0"/>
        <v>570836755.78066659</v>
      </c>
      <c r="W3" s="6">
        <f t="shared" si="0"/>
        <v>604167391.70866656</v>
      </c>
      <c r="X3" s="6">
        <f t="shared" si="0"/>
        <v>637498027.63666677</v>
      </c>
      <c r="Y3" s="6">
        <f t="shared" si="0"/>
        <v>670828663.56466663</v>
      </c>
      <c r="Z3" s="6">
        <f t="shared" si="0"/>
        <v>704159299.4926666</v>
      </c>
      <c r="AA3" s="6">
        <f t="shared" si="0"/>
        <v>737489935.42066669</v>
      </c>
      <c r="AB3" s="6">
        <f t="shared" si="0"/>
        <v>770820571.34866667</v>
      </c>
      <c r="AC3" s="6">
        <f>SUM(Q3:AB3)</f>
        <v>7050024884.9359989</v>
      </c>
    </row>
    <row r="4" spans="1:29" hidden="1" outlineLevel="1" x14ac:dyDescent="0.3">
      <c r="A4" s="7">
        <v>600</v>
      </c>
      <c r="B4" s="7" t="s">
        <v>6</v>
      </c>
      <c r="C4" s="7" t="s">
        <v>7</v>
      </c>
      <c r="D4" s="8">
        <v>9195354.9440000001</v>
      </c>
      <c r="E4" s="8">
        <v>25956153.32</v>
      </c>
      <c r="F4" s="8">
        <v>74731333.334000006</v>
      </c>
      <c r="G4" s="8">
        <v>102163592.256</v>
      </c>
      <c r="H4" s="8">
        <v>134931581.45100001</v>
      </c>
      <c r="I4" s="8">
        <v>167699570.646</v>
      </c>
      <c r="J4" s="8">
        <v>200467559.84099999</v>
      </c>
      <c r="K4" s="8">
        <v>233235549.03600001</v>
      </c>
      <c r="L4" s="8">
        <v>266003538.23100001</v>
      </c>
      <c r="M4" s="8">
        <v>298771527.426</v>
      </c>
      <c r="N4" s="8">
        <v>331539516.62099999</v>
      </c>
      <c r="O4" s="8">
        <v>364307505.81599998</v>
      </c>
      <c r="P4" s="8">
        <f t="shared" ref="P4:P47" si="1">SUM(D4:O4)</f>
        <v>2209002782.9219999</v>
      </c>
      <c r="Q4" s="8">
        <v>397075495.01099998</v>
      </c>
      <c r="R4" s="8">
        <v>429843484.20599997</v>
      </c>
      <c r="S4" s="8">
        <v>462611473.40100002</v>
      </c>
      <c r="T4" s="8">
        <v>495379462.59600002</v>
      </c>
      <c r="U4" s="8">
        <v>528147451.79100001</v>
      </c>
      <c r="V4" s="8">
        <v>560915440.98599994</v>
      </c>
      <c r="W4" s="8">
        <v>593683430.18099999</v>
      </c>
      <c r="X4" s="8">
        <v>626451419.37600005</v>
      </c>
      <c r="Y4" s="8">
        <v>659219408.57099998</v>
      </c>
      <c r="Z4" s="8">
        <v>691987397.76600003</v>
      </c>
      <c r="AA4" s="8">
        <v>724755386.96099997</v>
      </c>
      <c r="AB4" s="8">
        <v>757523376.15600002</v>
      </c>
      <c r="AC4" s="8">
        <f t="shared" ref="AC4:AC47" si="2">SUM(Q4:AB4)</f>
        <v>6927593227.0019989</v>
      </c>
    </row>
    <row r="5" spans="1:29" hidden="1" outlineLevel="1" x14ac:dyDescent="0.3">
      <c r="A5" s="7">
        <v>601</v>
      </c>
      <c r="B5" s="7" t="s">
        <v>8</v>
      </c>
      <c r="C5" s="7" t="s">
        <v>9</v>
      </c>
      <c r="D5" s="8">
        <v>16073.876</v>
      </c>
      <c r="E5" s="8">
        <v>5772.3419999999996</v>
      </c>
      <c r="F5" s="8">
        <v>69601.002000000008</v>
      </c>
      <c r="G5" s="8">
        <v>84009.532666666695</v>
      </c>
      <c r="H5" s="8">
        <v>110773.095666667</v>
      </c>
      <c r="I5" s="8">
        <v>137536.658666667</v>
      </c>
      <c r="J5" s="8">
        <v>164300.221666667</v>
      </c>
      <c r="K5" s="8">
        <v>191063.78466666699</v>
      </c>
      <c r="L5" s="8">
        <v>217827.34766666699</v>
      </c>
      <c r="M5" s="8">
        <v>244590.91066666701</v>
      </c>
      <c r="N5" s="8">
        <v>271354.47366666701</v>
      </c>
      <c r="O5" s="8">
        <v>298118.03666666697</v>
      </c>
      <c r="P5" s="8">
        <f t="shared" si="1"/>
        <v>1811021.2820000025</v>
      </c>
      <c r="Q5" s="8">
        <v>324881.599666667</v>
      </c>
      <c r="R5" s="8">
        <v>351645.16266666702</v>
      </c>
      <c r="S5" s="8">
        <v>378408.72566666798</v>
      </c>
      <c r="T5" s="8">
        <v>405172.288666668</v>
      </c>
      <c r="U5" s="8">
        <v>431935.85166666802</v>
      </c>
      <c r="V5" s="8">
        <v>458699.41466666799</v>
      </c>
      <c r="W5" s="8">
        <v>485462.97766666801</v>
      </c>
      <c r="X5" s="8">
        <v>512226.54066666798</v>
      </c>
      <c r="Y5" s="8">
        <v>538990.10366666794</v>
      </c>
      <c r="Z5" s="8">
        <v>565753.66666666802</v>
      </c>
      <c r="AA5" s="8">
        <v>592517.22966666799</v>
      </c>
      <c r="AB5" s="8">
        <v>619280.79266666796</v>
      </c>
      <c r="AC5" s="8">
        <f t="shared" si="2"/>
        <v>5664974.3540000143</v>
      </c>
    </row>
    <row r="6" spans="1:29" hidden="1" outlineLevel="1" x14ac:dyDescent="0.3">
      <c r="A6" s="7">
        <v>602</v>
      </c>
      <c r="B6" s="7" t="s">
        <v>10</v>
      </c>
      <c r="C6" s="7" t="s">
        <v>11</v>
      </c>
      <c r="D6" s="8">
        <v>322881.42000000004</v>
      </c>
      <c r="E6" s="8">
        <v>947924.8</v>
      </c>
      <c r="F6" s="8">
        <v>1394647.76</v>
      </c>
      <c r="G6" s="8">
        <v>1960251</v>
      </c>
      <c r="H6" s="8">
        <v>2496134.17</v>
      </c>
      <c r="I6" s="8">
        <v>3032017.34</v>
      </c>
      <c r="J6" s="8">
        <v>3567900.51</v>
      </c>
      <c r="K6" s="8">
        <v>4103783.68</v>
      </c>
      <c r="L6" s="8">
        <v>4639666.8499999996</v>
      </c>
      <c r="M6" s="8">
        <v>5175550.0199999996</v>
      </c>
      <c r="N6" s="8">
        <v>5711433.1900000004</v>
      </c>
      <c r="O6" s="8">
        <v>6247316.3600000003</v>
      </c>
      <c r="P6" s="8">
        <f t="shared" si="1"/>
        <v>39599507.100000001</v>
      </c>
      <c r="Q6" s="8">
        <v>6783199.5300000003</v>
      </c>
      <c r="R6" s="8">
        <v>7319082.7000000002</v>
      </c>
      <c r="S6" s="8">
        <v>7854965.8700000001</v>
      </c>
      <c r="T6" s="8">
        <v>8390849.0399999991</v>
      </c>
      <c r="U6" s="8">
        <v>8926732.2100000009</v>
      </c>
      <c r="V6" s="8">
        <v>9462615.3800000008</v>
      </c>
      <c r="W6" s="8">
        <v>9998498.5500000007</v>
      </c>
      <c r="X6" s="8">
        <v>10534381.720000001</v>
      </c>
      <c r="Y6" s="8">
        <v>11070264.890000001</v>
      </c>
      <c r="Z6" s="8">
        <v>11606148.060000001</v>
      </c>
      <c r="AA6" s="8">
        <v>12142031.23</v>
      </c>
      <c r="AB6" s="8">
        <v>12677914.4</v>
      </c>
      <c r="AC6" s="8">
        <f t="shared" si="2"/>
        <v>116766683.58000001</v>
      </c>
    </row>
    <row r="7" spans="1:29" collapsed="1" x14ac:dyDescent="0.3">
      <c r="A7" s="4" t="s">
        <v>12</v>
      </c>
      <c r="B7" s="4"/>
      <c r="C7" s="4" t="s">
        <v>13</v>
      </c>
      <c r="D7" s="6">
        <f>SUM(D8:D10)</f>
        <v>-137731.538</v>
      </c>
      <c r="E7" s="6">
        <f>SUM(E8:E10)</f>
        <v>-388802.46799999999</v>
      </c>
      <c r="F7" s="6">
        <f>SUM(F8:F10)</f>
        <v>-3279018.014</v>
      </c>
      <c r="G7" s="6">
        <f t="shared" ref="G7:AB7" si="3">SUM(G8:G10)</f>
        <v>-4409803.8159999968</v>
      </c>
      <c r="H7" s="6">
        <f t="shared" si="3"/>
        <v>-5980447.0539999967</v>
      </c>
      <c r="I7" s="6">
        <f t="shared" si="3"/>
        <v>-7551090.2919999976</v>
      </c>
      <c r="J7" s="6">
        <f t="shared" si="3"/>
        <v>-9121733.5299999975</v>
      </c>
      <c r="K7" s="6">
        <f t="shared" si="3"/>
        <v>-10692376.767999968</v>
      </c>
      <c r="L7" s="6">
        <f t="shared" si="3"/>
        <v>-12263020.005999967</v>
      </c>
      <c r="M7" s="6">
        <f t="shared" si="3"/>
        <v>-13833663.243999965</v>
      </c>
      <c r="N7" s="6">
        <f t="shared" si="3"/>
        <v>-15404306.481999967</v>
      </c>
      <c r="O7" s="6">
        <f t="shared" si="3"/>
        <v>-16974949.719999965</v>
      </c>
      <c r="P7" s="6">
        <f t="shared" si="1"/>
        <v>-100036942.93199982</v>
      </c>
      <c r="Q7" s="6">
        <f t="shared" si="3"/>
        <v>-18545592.957999967</v>
      </c>
      <c r="R7" s="6">
        <f t="shared" si="3"/>
        <v>-20116236.195999868</v>
      </c>
      <c r="S7" s="6">
        <f t="shared" si="3"/>
        <v>-21686879.433999866</v>
      </c>
      <c r="T7" s="6">
        <f t="shared" si="3"/>
        <v>-23257522.671999864</v>
      </c>
      <c r="U7" s="6">
        <f t="shared" si="3"/>
        <v>-24828165.90999987</v>
      </c>
      <c r="V7" s="6">
        <f t="shared" si="3"/>
        <v>-26398809.147999872</v>
      </c>
      <c r="W7" s="6">
        <f t="shared" si="3"/>
        <v>-27969452.385999873</v>
      </c>
      <c r="X7" s="6">
        <f t="shared" si="3"/>
        <v>-29540095.623999868</v>
      </c>
      <c r="Y7" s="6">
        <f t="shared" si="3"/>
        <v>-31110738.861999869</v>
      </c>
      <c r="Z7" s="6">
        <f t="shared" si="3"/>
        <v>-32681382.099999871</v>
      </c>
      <c r="AA7" s="6">
        <f t="shared" si="3"/>
        <v>-34252025.337999865</v>
      </c>
      <c r="AB7" s="6">
        <f t="shared" si="3"/>
        <v>-35822668.575999871</v>
      </c>
      <c r="AC7" s="6">
        <f t="shared" si="2"/>
        <v>-326209569.20399857</v>
      </c>
    </row>
    <row r="8" spans="1:29" hidden="1" outlineLevel="1" x14ac:dyDescent="0.3">
      <c r="A8" s="7">
        <v>610</v>
      </c>
      <c r="B8" s="7" t="s">
        <v>6</v>
      </c>
      <c r="C8" s="7" t="s">
        <v>14</v>
      </c>
      <c r="D8" s="9">
        <v>-131763.12400000001</v>
      </c>
      <c r="E8" s="9">
        <v>-382715.02</v>
      </c>
      <c r="F8" s="9">
        <v>-3137793.9559999998</v>
      </c>
      <c r="G8" s="9">
        <v>-4223454.8653333299</v>
      </c>
      <c r="H8" s="9">
        <v>-5726470.2813333301</v>
      </c>
      <c r="I8" s="9">
        <v>-7229485.6973333303</v>
      </c>
      <c r="J8" s="9">
        <v>-8732501.1133333296</v>
      </c>
      <c r="K8" s="9">
        <v>-10235516.529333301</v>
      </c>
      <c r="L8" s="9">
        <v>-11738531.9453333</v>
      </c>
      <c r="M8" s="9">
        <v>-13241547.361333299</v>
      </c>
      <c r="N8" s="9">
        <v>-14744562.777333301</v>
      </c>
      <c r="O8" s="9">
        <v>-16247578.1933333</v>
      </c>
      <c r="P8" s="9">
        <f t="shared" si="1"/>
        <v>-95771920.863999829</v>
      </c>
      <c r="Q8" s="9">
        <v>-17750593.609333299</v>
      </c>
      <c r="R8" s="9">
        <v>-19253609.0253332</v>
      </c>
      <c r="S8" s="9">
        <v>-20756624.441333201</v>
      </c>
      <c r="T8" s="9">
        <v>-22259639.857333198</v>
      </c>
      <c r="U8" s="9">
        <v>-23762655.273333199</v>
      </c>
      <c r="V8" s="9">
        <v>-25265670.6893332</v>
      </c>
      <c r="W8" s="9">
        <v>-26768686.105333202</v>
      </c>
      <c r="X8" s="9">
        <v>-28271701.521333199</v>
      </c>
      <c r="Y8" s="9">
        <v>-29774716.9373332</v>
      </c>
      <c r="Z8" s="9">
        <v>-31277732.353333201</v>
      </c>
      <c r="AA8" s="9">
        <v>-32780747.769333199</v>
      </c>
      <c r="AB8" s="9">
        <v>-34283763.1853332</v>
      </c>
      <c r="AC8" s="9">
        <f t="shared" si="2"/>
        <v>-312206140.76799852</v>
      </c>
    </row>
    <row r="9" spans="1:29" hidden="1" outlineLevel="1" x14ac:dyDescent="0.3">
      <c r="A9" s="7">
        <v>611</v>
      </c>
      <c r="B9" s="7" t="s">
        <v>8</v>
      </c>
      <c r="C9" s="7" t="s">
        <v>15</v>
      </c>
      <c r="D9" s="8">
        <v>-5968.4139999999998</v>
      </c>
      <c r="E9" s="8">
        <v>-6087.4480000000003</v>
      </c>
      <c r="F9" s="8">
        <v>-141224.05800000002</v>
      </c>
      <c r="G9" s="8">
        <v>-186348.95066666699</v>
      </c>
      <c r="H9" s="8">
        <v>-253976.77266666701</v>
      </c>
      <c r="I9" s="8">
        <v>-321604.59466666699</v>
      </c>
      <c r="J9" s="8">
        <v>-389232.41666666698</v>
      </c>
      <c r="K9" s="8">
        <v>-456860.23866666702</v>
      </c>
      <c r="L9" s="8">
        <v>-524488.06066666695</v>
      </c>
      <c r="M9" s="8">
        <v>-592115.88266666699</v>
      </c>
      <c r="N9" s="8">
        <v>-659743.70466666704</v>
      </c>
      <c r="O9" s="8">
        <v>-727371.52666666696</v>
      </c>
      <c r="P9" s="8">
        <f t="shared" si="1"/>
        <v>-4265022.0680000028</v>
      </c>
      <c r="Q9" s="8">
        <v>-794999.34866666701</v>
      </c>
      <c r="R9" s="8">
        <v>-862627.17066666705</v>
      </c>
      <c r="S9" s="8">
        <v>-930254.99266666698</v>
      </c>
      <c r="T9" s="8">
        <v>-997882.81466666702</v>
      </c>
      <c r="U9" s="8">
        <v>-1065510.63666667</v>
      </c>
      <c r="V9" s="8">
        <v>-1133138.4586666699</v>
      </c>
      <c r="W9" s="8">
        <v>-1200766.2806666701</v>
      </c>
      <c r="X9" s="8">
        <v>-1268394.10266667</v>
      </c>
      <c r="Y9" s="8">
        <v>-1336021.9246666699</v>
      </c>
      <c r="Z9" s="8">
        <v>-1403649.7466666701</v>
      </c>
      <c r="AA9" s="8">
        <v>-1471277.56866667</v>
      </c>
      <c r="AB9" s="8">
        <v>-1538905.3906666699</v>
      </c>
      <c r="AC9" s="8">
        <f t="shared" si="2"/>
        <v>-14003428.436000027</v>
      </c>
    </row>
    <row r="10" spans="1:29" hidden="1" outlineLevel="1" x14ac:dyDescent="0.3">
      <c r="A10" s="7">
        <v>612</v>
      </c>
      <c r="B10" s="7" t="s">
        <v>10</v>
      </c>
      <c r="C10" s="7" t="s">
        <v>16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f t="shared" si="1"/>
        <v>0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>
        <f t="shared" si="2"/>
        <v>0</v>
      </c>
    </row>
    <row r="11" spans="1:29" x14ac:dyDescent="0.3">
      <c r="A11" s="4" t="s">
        <v>17</v>
      </c>
      <c r="B11" s="4"/>
      <c r="C11" s="4" t="s">
        <v>18</v>
      </c>
      <c r="D11" s="10">
        <f>D3+D7</f>
        <v>9396578.7019999996</v>
      </c>
      <c r="E11" s="10">
        <f>E3+E7</f>
        <v>26521047.994000003</v>
      </c>
      <c r="F11" s="10">
        <f>F3+F7</f>
        <v>72916564.082000017</v>
      </c>
      <c r="G11" s="10">
        <f t="shared" ref="G11:AB11" si="4">G3+G7</f>
        <v>99798048.972666666</v>
      </c>
      <c r="H11" s="10">
        <f t="shared" si="4"/>
        <v>131558041.66266668</v>
      </c>
      <c r="I11" s="10">
        <f t="shared" si="4"/>
        <v>163318034.35266668</v>
      </c>
      <c r="J11" s="10">
        <f t="shared" si="4"/>
        <v>195078027.04266664</v>
      </c>
      <c r="K11" s="10">
        <f t="shared" si="4"/>
        <v>226838019.7326667</v>
      </c>
      <c r="L11" s="10">
        <f t="shared" si="4"/>
        <v>258598012.42266673</v>
      </c>
      <c r="M11" s="10">
        <f t="shared" si="4"/>
        <v>290358005.11266667</v>
      </c>
      <c r="N11" s="10">
        <f t="shared" si="4"/>
        <v>322117997.80266666</v>
      </c>
      <c r="O11" s="10">
        <f t="shared" si="4"/>
        <v>353877990.49266672</v>
      </c>
      <c r="P11" s="10">
        <f t="shared" si="1"/>
        <v>2150376368.3720002</v>
      </c>
      <c r="Q11" s="10">
        <f t="shared" si="4"/>
        <v>385637983.18266666</v>
      </c>
      <c r="R11" s="10">
        <f t="shared" si="4"/>
        <v>417397975.87266678</v>
      </c>
      <c r="S11" s="10">
        <f t="shared" si="4"/>
        <v>449157968.56266677</v>
      </c>
      <c r="T11" s="10">
        <f t="shared" si="4"/>
        <v>480917961.25266683</v>
      </c>
      <c r="U11" s="10">
        <f t="shared" si="4"/>
        <v>512677953.94266689</v>
      </c>
      <c r="V11" s="10">
        <f t="shared" si="4"/>
        <v>544437946.63266671</v>
      </c>
      <c r="W11" s="10">
        <f t="shared" si="4"/>
        <v>576197939.32266665</v>
      </c>
      <c r="X11" s="10">
        <f t="shared" si="4"/>
        <v>607957932.01266694</v>
      </c>
      <c r="Y11" s="10">
        <f t="shared" si="4"/>
        <v>639717924.70266676</v>
      </c>
      <c r="Z11" s="10">
        <f t="shared" si="4"/>
        <v>671477917.3926667</v>
      </c>
      <c r="AA11" s="10">
        <f t="shared" si="4"/>
        <v>703237910.08266687</v>
      </c>
      <c r="AB11" s="10">
        <f t="shared" si="4"/>
        <v>734997902.77266681</v>
      </c>
      <c r="AC11" s="10">
        <f t="shared" si="2"/>
        <v>6723815315.7320023</v>
      </c>
    </row>
    <row r="12" spans="1:29" collapsed="1" x14ac:dyDescent="0.3">
      <c r="A12" s="4" t="s">
        <v>19</v>
      </c>
      <c r="B12" s="4"/>
      <c r="C12" s="4" t="s">
        <v>20</v>
      </c>
      <c r="D12" s="6">
        <f>SUM(D13:D16)</f>
        <v>-7544575.0240000002</v>
      </c>
      <c r="E12" s="6">
        <f>SUM(E13:E16)</f>
        <v>-23216749.434</v>
      </c>
      <c r="F12" s="6">
        <f>SUM(F13:F16)</f>
        <v>-46953582.149999999</v>
      </c>
      <c r="G12" s="6">
        <f t="shared" ref="G12:AB12" si="5">SUM(G13:G16)</f>
        <v>-64056132.80066663</v>
      </c>
      <c r="H12" s="6">
        <f t="shared" si="5"/>
        <v>-83288945.16566661</v>
      </c>
      <c r="I12" s="6">
        <f t="shared" si="5"/>
        <v>-103465138.92666659</v>
      </c>
      <c r="J12" s="6">
        <f t="shared" si="5"/>
        <v>-121754569.8956663</v>
      </c>
      <c r="K12" s="6">
        <f t="shared" si="5"/>
        <v>-140987382.26066631</v>
      </c>
      <c r="L12" s="6">
        <f t="shared" si="5"/>
        <v>-161163575.02166629</v>
      </c>
      <c r="M12" s="6">
        <f t="shared" si="5"/>
        <v>-179453006.9906663</v>
      </c>
      <c r="N12" s="6">
        <f t="shared" si="5"/>
        <v>-198685819.35566628</v>
      </c>
      <c r="O12" s="6">
        <f t="shared" si="5"/>
        <v>-218862011.11666629</v>
      </c>
      <c r="P12" s="6">
        <f t="shared" si="1"/>
        <v>-1349431488.1419976</v>
      </c>
      <c r="Q12" s="6">
        <f t="shared" si="5"/>
        <v>-237151444.0856663</v>
      </c>
      <c r="R12" s="6">
        <f t="shared" si="5"/>
        <v>-256384256.4506653</v>
      </c>
      <c r="S12" s="6">
        <f t="shared" si="5"/>
        <v>-276560447.21166521</v>
      </c>
      <c r="T12" s="6">
        <f t="shared" si="5"/>
        <v>-294849881.18066519</v>
      </c>
      <c r="U12" s="6">
        <f t="shared" si="5"/>
        <v>-314082693.5456652</v>
      </c>
      <c r="V12" s="6">
        <f t="shared" si="5"/>
        <v>-334258883.30666524</v>
      </c>
      <c r="W12" s="6">
        <f t="shared" si="5"/>
        <v>-352548318.27566522</v>
      </c>
      <c r="X12" s="6">
        <f t="shared" si="5"/>
        <v>-371781130.64066517</v>
      </c>
      <c r="Y12" s="6">
        <f t="shared" si="5"/>
        <v>-391957319.40166521</v>
      </c>
      <c r="Z12" s="6">
        <f t="shared" si="5"/>
        <v>-410246755.37066519</v>
      </c>
      <c r="AA12" s="6">
        <f t="shared" si="5"/>
        <v>-429479567.7356652</v>
      </c>
      <c r="AB12" s="6">
        <f t="shared" si="5"/>
        <v>-449655755.49666518</v>
      </c>
      <c r="AC12" s="6">
        <f t="shared" si="2"/>
        <v>-4118956452.7019835</v>
      </c>
    </row>
    <row r="13" spans="1:29" hidden="1" outlineLevel="1" x14ac:dyDescent="0.3">
      <c r="A13" s="7">
        <v>620</v>
      </c>
      <c r="B13" s="7" t="s">
        <v>6</v>
      </c>
      <c r="C13" s="7" t="s">
        <v>21</v>
      </c>
      <c r="D13" s="8">
        <v>-5368128.7759999996</v>
      </c>
      <c r="E13" s="8">
        <v>-19463095.306000002</v>
      </c>
      <c r="F13" s="8">
        <v>-38614081.473999999</v>
      </c>
      <c r="G13" s="8">
        <v>-54394387.883333303</v>
      </c>
      <c r="H13" s="8">
        <v>-71017364.232333302</v>
      </c>
      <c r="I13" s="8">
        <v>-87640340.581333295</v>
      </c>
      <c r="J13" s="8">
        <v>-104263316.930333</v>
      </c>
      <c r="K13" s="8">
        <v>-120886293.279333</v>
      </c>
      <c r="L13" s="8">
        <v>-137509269.628333</v>
      </c>
      <c r="M13" s="8">
        <v>-154132245.97733301</v>
      </c>
      <c r="N13" s="8">
        <v>-170755222.32633299</v>
      </c>
      <c r="O13" s="8">
        <v>-187378198.67533299</v>
      </c>
      <c r="P13" s="8">
        <f t="shared" si="1"/>
        <v>-1151421945.069998</v>
      </c>
      <c r="Q13" s="8">
        <v>-204001175.024333</v>
      </c>
      <c r="R13" s="8">
        <v>-220624151.37333199</v>
      </c>
      <c r="S13" s="8">
        <v>-237247127.722332</v>
      </c>
      <c r="T13" s="8">
        <v>-253870104.07133201</v>
      </c>
      <c r="U13" s="8">
        <v>-270493080.42033201</v>
      </c>
      <c r="V13" s="8">
        <v>-287116056.76933199</v>
      </c>
      <c r="W13" s="8">
        <v>-303739033.11833203</v>
      </c>
      <c r="X13" s="8">
        <v>-320362009.46733201</v>
      </c>
      <c r="Y13" s="8">
        <v>-336984985.81633198</v>
      </c>
      <c r="Z13" s="8">
        <v>-353607962.16533202</v>
      </c>
      <c r="AA13" s="8">
        <v>-370230938.514332</v>
      </c>
      <c r="AB13" s="8">
        <v>-386853914.86333197</v>
      </c>
      <c r="AC13" s="8">
        <f t="shared" si="2"/>
        <v>-3545130539.325984</v>
      </c>
    </row>
    <row r="14" spans="1:29" hidden="1" outlineLevel="1" x14ac:dyDescent="0.3">
      <c r="A14" s="7">
        <v>621</v>
      </c>
      <c r="B14" s="7" t="s">
        <v>8</v>
      </c>
      <c r="C14" s="7" t="s">
        <v>22</v>
      </c>
      <c r="D14" s="9">
        <v>-2176446.2480000001</v>
      </c>
      <c r="E14" s="9">
        <v>-3753654.128</v>
      </c>
      <c r="F14" s="9">
        <v>-7396118.2799999993</v>
      </c>
      <c r="G14" s="9">
        <v>-9661744.9173333291</v>
      </c>
      <c r="H14" s="9">
        <v>-12271580.9333333</v>
      </c>
      <c r="I14" s="9">
        <v>-14881416.949333301</v>
      </c>
      <c r="J14" s="9">
        <v>-17491252.965333302</v>
      </c>
      <c r="K14" s="9">
        <v>-20101088.9813333</v>
      </c>
      <c r="L14" s="9">
        <v>-22710924.997333299</v>
      </c>
      <c r="M14" s="9">
        <v>-25320761.013333298</v>
      </c>
      <c r="N14" s="9">
        <v>-27930597.029333301</v>
      </c>
      <c r="O14" s="9">
        <v>-30540433.0453333</v>
      </c>
      <c r="P14" s="9">
        <f t="shared" si="1"/>
        <v>-194236019.48799974</v>
      </c>
      <c r="Q14" s="9">
        <v>-33150269.061333299</v>
      </c>
      <c r="R14" s="9">
        <v>-35760105.077333301</v>
      </c>
      <c r="S14" s="9">
        <v>-38369941.0933332</v>
      </c>
      <c r="T14" s="9">
        <v>-40979777.109333202</v>
      </c>
      <c r="U14" s="9">
        <v>-43589613.125333197</v>
      </c>
      <c r="V14" s="9">
        <v>-46199449.1413332</v>
      </c>
      <c r="W14" s="9">
        <v>-48809285.157333203</v>
      </c>
      <c r="X14" s="9">
        <v>-51419121.173333198</v>
      </c>
      <c r="Y14" s="9">
        <v>-54028957.1893332</v>
      </c>
      <c r="Z14" s="9">
        <v>-56638793.205333203</v>
      </c>
      <c r="AA14" s="9">
        <v>-59248629.221333198</v>
      </c>
      <c r="AB14" s="9">
        <v>-61858465.237333201</v>
      </c>
      <c r="AC14" s="9">
        <f t="shared" si="2"/>
        <v>-570052405.79199862</v>
      </c>
    </row>
    <row r="15" spans="1:29" hidden="1" outlineLevel="1" x14ac:dyDescent="0.3">
      <c r="A15" s="7">
        <v>622</v>
      </c>
      <c r="B15" s="7" t="s">
        <v>10</v>
      </c>
      <c r="C15" s="7" t="s">
        <v>23</v>
      </c>
      <c r="D15" s="9"/>
      <c r="E15" s="9"/>
      <c r="F15" s="9">
        <v>-943382.39600000007</v>
      </c>
      <c r="G15" s="9"/>
      <c r="H15" s="9"/>
      <c r="I15" s="9">
        <v>-943381.39599999995</v>
      </c>
      <c r="J15" s="9"/>
      <c r="K15" s="9"/>
      <c r="L15" s="9">
        <v>-943380.39599999995</v>
      </c>
      <c r="M15" s="9"/>
      <c r="N15" s="9"/>
      <c r="O15" s="9">
        <v>-943379.39599999995</v>
      </c>
      <c r="P15" s="9">
        <f t="shared" si="1"/>
        <v>-3773523.5839999998</v>
      </c>
      <c r="Q15" s="9"/>
      <c r="R15" s="9"/>
      <c r="S15" s="9">
        <v>-943378.39599999995</v>
      </c>
      <c r="T15" s="9"/>
      <c r="U15" s="9"/>
      <c r="V15" s="9">
        <v>-943377.39599999902</v>
      </c>
      <c r="W15" s="9"/>
      <c r="X15" s="9"/>
      <c r="Y15" s="9">
        <v>-943376.39599999902</v>
      </c>
      <c r="Z15" s="9"/>
      <c r="AA15" s="9"/>
      <c r="AB15" s="9">
        <v>-943375.39599999902</v>
      </c>
      <c r="AC15" s="9">
        <f t="shared" si="2"/>
        <v>-3773507.583999997</v>
      </c>
    </row>
    <row r="16" spans="1:29" hidden="1" outlineLevel="1" x14ac:dyDescent="0.3">
      <c r="A16" s="7">
        <v>623</v>
      </c>
      <c r="B16" s="7" t="s">
        <v>24</v>
      </c>
      <c r="C16" s="7" t="s">
        <v>25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f t="shared" si="1"/>
        <v>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>
        <f t="shared" si="2"/>
        <v>0</v>
      </c>
    </row>
    <row r="17" spans="1:29" x14ac:dyDescent="0.3">
      <c r="A17" s="4"/>
      <c r="B17" s="4"/>
      <c r="C17" s="4" t="s">
        <v>26</v>
      </c>
      <c r="D17" s="6">
        <f>D11+D12</f>
        <v>1852003.6779999994</v>
      </c>
      <c r="E17" s="6">
        <f>E11+E12</f>
        <v>3304298.5600000024</v>
      </c>
      <c r="F17" s="6">
        <f>F11+F12</f>
        <v>25962981.932000019</v>
      </c>
      <c r="G17" s="6">
        <f t="shared" ref="G17:AB17" si="6">G11+G12</f>
        <v>35741916.172000036</v>
      </c>
      <c r="H17" s="6">
        <f t="shared" si="6"/>
        <v>48269096.497000068</v>
      </c>
      <c r="I17" s="6">
        <f t="shared" si="6"/>
        <v>59852895.426000088</v>
      </c>
      <c r="J17" s="6">
        <f t="shared" si="6"/>
        <v>73323457.147000343</v>
      </c>
      <c r="K17" s="6">
        <f t="shared" si="6"/>
        <v>85850637.47200039</v>
      </c>
      <c r="L17" s="6">
        <f t="shared" si="6"/>
        <v>97434437.40100044</v>
      </c>
      <c r="M17" s="6">
        <f t="shared" si="6"/>
        <v>110904998.12200037</v>
      </c>
      <c r="N17" s="6">
        <f t="shared" si="6"/>
        <v>123432178.44700038</v>
      </c>
      <c r="O17" s="6">
        <f t="shared" si="6"/>
        <v>135015979.37600043</v>
      </c>
      <c r="P17" s="6">
        <f t="shared" si="1"/>
        <v>800944880.23000252</v>
      </c>
      <c r="Q17" s="6">
        <f t="shared" si="6"/>
        <v>148486539.09700036</v>
      </c>
      <c r="R17" s="6">
        <f t="shared" si="6"/>
        <v>161013719.42200148</v>
      </c>
      <c r="S17" s="6">
        <f t="shared" si="6"/>
        <v>172597521.35100156</v>
      </c>
      <c r="T17" s="6">
        <f t="shared" si="6"/>
        <v>186068080.07200164</v>
      </c>
      <c r="U17" s="6">
        <f t="shared" si="6"/>
        <v>198595260.39700168</v>
      </c>
      <c r="V17" s="6">
        <f t="shared" si="6"/>
        <v>210179063.32600147</v>
      </c>
      <c r="W17" s="6">
        <f t="shared" si="6"/>
        <v>223649621.04700142</v>
      </c>
      <c r="X17" s="6">
        <f t="shared" si="6"/>
        <v>236176801.37200177</v>
      </c>
      <c r="Y17" s="6">
        <f t="shared" si="6"/>
        <v>247760605.30100155</v>
      </c>
      <c r="Z17" s="6">
        <f t="shared" si="6"/>
        <v>261231162.0220015</v>
      </c>
      <c r="AA17" s="6">
        <f t="shared" si="6"/>
        <v>273758342.34700167</v>
      </c>
      <c r="AB17" s="6">
        <f t="shared" si="6"/>
        <v>285342147.27600163</v>
      </c>
      <c r="AC17" s="6">
        <f t="shared" si="2"/>
        <v>2604858863.0300174</v>
      </c>
    </row>
    <row r="18" spans="1:29" collapsed="1" x14ac:dyDescent="0.3">
      <c r="A18" s="4" t="s">
        <v>27</v>
      </c>
      <c r="B18" s="4"/>
      <c r="C18" s="4" t="s">
        <v>28</v>
      </c>
      <c r="D18" s="6">
        <f>SUM(D19:D21)</f>
        <v>-483141.016</v>
      </c>
      <c r="E18" s="6">
        <f>SUM(E19:E21)</f>
        <v>-831072.74</v>
      </c>
      <c r="F18" s="6">
        <f>SUM(F19:F21)</f>
        <v>-2386974.9699999997</v>
      </c>
      <c r="G18" s="6">
        <f t="shared" ref="G18:AB18" si="7">SUM(G19:G21)</f>
        <v>-3137563.52933334</v>
      </c>
      <c r="H18" s="6">
        <f t="shared" si="7"/>
        <v>-4089480.50633334</v>
      </c>
      <c r="I18" s="6">
        <f t="shared" si="7"/>
        <v>-5041397.4833333399</v>
      </c>
      <c r="J18" s="6">
        <f t="shared" si="7"/>
        <v>-5993314.4603333399</v>
      </c>
      <c r="K18" s="6">
        <f t="shared" si="7"/>
        <v>-6945231.4373333398</v>
      </c>
      <c r="L18" s="6">
        <f t="shared" si="7"/>
        <v>-7897148.4143333398</v>
      </c>
      <c r="M18" s="6">
        <f t="shared" si="7"/>
        <v>-8849065.3913333416</v>
      </c>
      <c r="N18" s="6">
        <f t="shared" si="7"/>
        <v>-9800982.3683333397</v>
      </c>
      <c r="O18" s="6">
        <f t="shared" si="7"/>
        <v>-10752899.34533334</v>
      </c>
      <c r="P18" s="6">
        <f t="shared" si="1"/>
        <v>-66208271.66200006</v>
      </c>
      <c r="Q18" s="6">
        <f t="shared" si="7"/>
        <v>-11704816.322333351</v>
      </c>
      <c r="R18" s="6">
        <f t="shared" si="7"/>
        <v>-12656733.29933336</v>
      </c>
      <c r="S18" s="6">
        <f t="shared" si="7"/>
        <v>-13608650.276333351</v>
      </c>
      <c r="T18" s="6">
        <f t="shared" si="7"/>
        <v>-14560567.25333336</v>
      </c>
      <c r="U18" s="6">
        <f t="shared" si="7"/>
        <v>-15512484.23033336</v>
      </c>
      <c r="V18" s="6">
        <f t="shared" si="7"/>
        <v>-16464401.20733336</v>
      </c>
      <c r="W18" s="6">
        <f t="shared" si="7"/>
        <v>-17416318.184333347</v>
      </c>
      <c r="X18" s="6">
        <f t="shared" si="7"/>
        <v>-18368235.16133336</v>
      </c>
      <c r="Y18" s="6">
        <f t="shared" si="7"/>
        <v>-19320152.138333358</v>
      </c>
      <c r="Z18" s="6">
        <f t="shared" si="7"/>
        <v>-20272069.115333401</v>
      </c>
      <c r="AA18" s="6">
        <f t="shared" si="7"/>
        <v>-21223986.092333399</v>
      </c>
      <c r="AB18" s="6">
        <f t="shared" si="7"/>
        <v>-22175903.069333397</v>
      </c>
      <c r="AC18" s="6">
        <f t="shared" si="2"/>
        <v>-203284316.35000041</v>
      </c>
    </row>
    <row r="19" spans="1:29" hidden="1" outlineLevel="1" x14ac:dyDescent="0.3">
      <c r="A19" s="7">
        <v>630</v>
      </c>
      <c r="B19" s="7" t="s">
        <v>6</v>
      </c>
      <c r="C19" s="7" t="s">
        <v>29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f t="shared" si="1"/>
        <v>0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>
        <f t="shared" si="2"/>
        <v>0</v>
      </c>
    </row>
    <row r="20" spans="1:29" hidden="1" outlineLevel="1" x14ac:dyDescent="0.3">
      <c r="A20" s="7">
        <v>631</v>
      </c>
      <c r="B20" s="7" t="s">
        <v>8</v>
      </c>
      <c r="C20" s="7" t="s">
        <v>30</v>
      </c>
      <c r="D20" s="9">
        <v>-120628.92</v>
      </c>
      <c r="E20" s="9">
        <v>-269442.52</v>
      </c>
      <c r="F20" s="9">
        <v>-1087584.196</v>
      </c>
      <c r="G20" s="9">
        <v>-1459507.1546666699</v>
      </c>
      <c r="H20" s="9">
        <v>-1942984.7926666699</v>
      </c>
      <c r="I20" s="9">
        <v>-2426462.4306666702</v>
      </c>
      <c r="J20" s="9">
        <v>-2909940.06866667</v>
      </c>
      <c r="K20" s="9">
        <v>-3393417.7066666698</v>
      </c>
      <c r="L20" s="9">
        <v>-3876895.3446666701</v>
      </c>
      <c r="M20" s="9">
        <v>-4360372.9826666703</v>
      </c>
      <c r="N20" s="9">
        <v>-4843850.6206666697</v>
      </c>
      <c r="O20" s="9">
        <v>-5327328.2586666699</v>
      </c>
      <c r="P20" s="9">
        <f t="shared" si="1"/>
        <v>-32018414.996000037</v>
      </c>
      <c r="Q20" s="9">
        <v>-5810805.8966666805</v>
      </c>
      <c r="R20" s="9">
        <v>-6294283.5346666798</v>
      </c>
      <c r="S20" s="9">
        <v>-6777761.1726666801</v>
      </c>
      <c r="T20" s="9">
        <v>-7261238.8106666803</v>
      </c>
      <c r="U20" s="9">
        <v>-7744716.4486666797</v>
      </c>
      <c r="V20" s="9">
        <v>-8228194.0866666799</v>
      </c>
      <c r="W20" s="9">
        <v>-8711671.7246666793</v>
      </c>
      <c r="X20" s="9">
        <v>-9195149.3626666795</v>
      </c>
      <c r="Y20" s="9">
        <v>-9678627.0006666798</v>
      </c>
      <c r="Z20" s="9">
        <v>-10162104.638666701</v>
      </c>
      <c r="AA20" s="9">
        <v>-10645582.276666701</v>
      </c>
      <c r="AB20" s="9">
        <v>-11129059.914666699</v>
      </c>
      <c r="AC20" s="9">
        <f t="shared" si="2"/>
        <v>-101639194.86800022</v>
      </c>
    </row>
    <row r="21" spans="1:29" hidden="1" outlineLevel="1" x14ac:dyDescent="0.3">
      <c r="A21" s="7">
        <v>632</v>
      </c>
      <c r="B21" s="7" t="s">
        <v>10</v>
      </c>
      <c r="C21" s="7" t="s">
        <v>31</v>
      </c>
      <c r="D21" s="8">
        <v>-362512.09600000002</v>
      </c>
      <c r="E21" s="8">
        <v>-561630.22</v>
      </c>
      <c r="F21" s="8">
        <v>-1299390.774</v>
      </c>
      <c r="G21" s="8">
        <v>-1678056.3746666701</v>
      </c>
      <c r="H21" s="8">
        <v>-2146495.71366667</v>
      </c>
      <c r="I21" s="8">
        <v>-2614935.0526666702</v>
      </c>
      <c r="J21" s="8">
        <v>-3083374.3916666699</v>
      </c>
      <c r="K21" s="8">
        <v>-3551813.73066667</v>
      </c>
      <c r="L21" s="8">
        <v>-4020253.0696666702</v>
      </c>
      <c r="M21" s="8">
        <v>-4488692.4086666703</v>
      </c>
      <c r="N21" s="8">
        <v>-4957131.74766667</v>
      </c>
      <c r="O21" s="8">
        <v>-5425571.0866666697</v>
      </c>
      <c r="P21" s="8">
        <f t="shared" si="1"/>
        <v>-34189856.666000023</v>
      </c>
      <c r="Q21" s="8">
        <v>-5894010.4256666703</v>
      </c>
      <c r="R21" s="8">
        <v>-6362449.7646666802</v>
      </c>
      <c r="S21" s="8">
        <v>-6830889.1036666697</v>
      </c>
      <c r="T21" s="8">
        <v>-7299328.4426666796</v>
      </c>
      <c r="U21" s="8">
        <v>-7767767.7816666802</v>
      </c>
      <c r="V21" s="8">
        <v>-8236207.1206666799</v>
      </c>
      <c r="W21" s="8">
        <v>-8704646.4596666694</v>
      </c>
      <c r="X21" s="8">
        <v>-9173085.7986666802</v>
      </c>
      <c r="Y21" s="8">
        <v>-9641525.1376666799</v>
      </c>
      <c r="Z21" s="8">
        <v>-10109964.4766667</v>
      </c>
      <c r="AA21" s="8">
        <v>-10578403.8156667</v>
      </c>
      <c r="AB21" s="8">
        <v>-11046843.154666699</v>
      </c>
      <c r="AC21" s="8">
        <f t="shared" si="2"/>
        <v>-101645121.4820002</v>
      </c>
    </row>
    <row r="22" spans="1:29" x14ac:dyDescent="0.3">
      <c r="A22" s="4"/>
      <c r="B22" s="4"/>
      <c r="C22" s="4" t="s">
        <v>32</v>
      </c>
      <c r="D22" s="6">
        <f>D17+D18</f>
        <v>1368862.6619999993</v>
      </c>
      <c r="E22" s="6">
        <f>E17+E18</f>
        <v>2473225.8200000022</v>
      </c>
      <c r="F22" s="6">
        <f>F17+F18</f>
        <v>23576006.96200002</v>
      </c>
      <c r="G22" s="6">
        <f t="shared" ref="G22:AB22" si="8">G17+G18</f>
        <v>32604352.642666698</v>
      </c>
      <c r="H22" s="6">
        <f t="shared" si="8"/>
        <v>44179615.990666732</v>
      </c>
      <c r="I22" s="6">
        <f t="shared" si="8"/>
        <v>54811497.942666747</v>
      </c>
      <c r="J22" s="6">
        <f t="shared" si="8"/>
        <v>67330142.686666995</v>
      </c>
      <c r="K22" s="6">
        <f t="shared" si="8"/>
        <v>78905406.034667045</v>
      </c>
      <c r="L22" s="6">
        <f t="shared" si="8"/>
        <v>89537288.986667097</v>
      </c>
      <c r="M22" s="6">
        <f t="shared" si="8"/>
        <v>102055932.73066702</v>
      </c>
      <c r="N22" s="6">
        <f t="shared" si="8"/>
        <v>113631196.07866704</v>
      </c>
      <c r="O22" s="6">
        <f t="shared" si="8"/>
        <v>124263080.0306671</v>
      </c>
      <c r="P22" s="6">
        <f t="shared" si="1"/>
        <v>734736608.56800246</v>
      </c>
      <c r="Q22" s="6">
        <f t="shared" si="8"/>
        <v>136781722.77466702</v>
      </c>
      <c r="R22" s="6">
        <f t="shared" si="8"/>
        <v>148356986.12266812</v>
      </c>
      <c r="S22" s="6">
        <f t="shared" si="8"/>
        <v>158988871.0746682</v>
      </c>
      <c r="T22" s="6">
        <f t="shared" si="8"/>
        <v>171507512.81866828</v>
      </c>
      <c r="U22" s="6">
        <f t="shared" si="8"/>
        <v>183082776.16666833</v>
      </c>
      <c r="V22" s="6">
        <f t="shared" si="8"/>
        <v>193714662.11866811</v>
      </c>
      <c r="W22" s="6">
        <f t="shared" si="8"/>
        <v>206233302.86266807</v>
      </c>
      <c r="X22" s="6">
        <f t="shared" si="8"/>
        <v>217808566.21066841</v>
      </c>
      <c r="Y22" s="6">
        <f t="shared" si="8"/>
        <v>228440453.1626682</v>
      </c>
      <c r="Z22" s="6">
        <f t="shared" si="8"/>
        <v>240959092.9066681</v>
      </c>
      <c r="AA22" s="6">
        <f t="shared" si="8"/>
        <v>252534356.25466827</v>
      </c>
      <c r="AB22" s="6">
        <f t="shared" si="8"/>
        <v>263166244.20666823</v>
      </c>
      <c r="AC22" s="6">
        <f t="shared" si="2"/>
        <v>2401574546.6800175</v>
      </c>
    </row>
    <row r="23" spans="1:29" collapsed="1" x14ac:dyDescent="0.3">
      <c r="A23" s="4" t="s">
        <v>33</v>
      </c>
      <c r="B23" s="4"/>
      <c r="C23" s="4" t="s">
        <v>34</v>
      </c>
      <c r="D23" s="6">
        <f>SUM(D24:D30)</f>
        <v>22689.944</v>
      </c>
      <c r="E23" s="6">
        <f t="shared" ref="E23:AB23" si="9">SUM(E24:E30)</f>
        <v>79531.452000000005</v>
      </c>
      <c r="F23" s="6">
        <f t="shared" si="9"/>
        <v>1828866.152</v>
      </c>
      <c r="G23" s="6">
        <f t="shared" si="9"/>
        <v>2149626.0706666699</v>
      </c>
      <c r="H23" s="6">
        <f t="shared" si="9"/>
        <v>2940121.92966667</v>
      </c>
      <c r="I23" s="6">
        <f t="shared" si="9"/>
        <v>3955804.2786666704</v>
      </c>
      <c r="J23" s="6">
        <f t="shared" si="9"/>
        <v>4521113.6476666704</v>
      </c>
      <c r="K23" s="6">
        <f t="shared" si="9"/>
        <v>5311609.5066666696</v>
      </c>
      <c r="L23" s="6">
        <f t="shared" si="9"/>
        <v>6327293.8556666691</v>
      </c>
      <c r="M23" s="6">
        <f t="shared" si="9"/>
        <v>6892601.22466667</v>
      </c>
      <c r="N23" s="6">
        <f t="shared" si="9"/>
        <v>7683097.0836666701</v>
      </c>
      <c r="O23" s="6">
        <f t="shared" si="9"/>
        <v>8698783.4326666705</v>
      </c>
      <c r="P23" s="6">
        <f t="shared" si="1"/>
        <v>50411138.578000024</v>
      </c>
      <c r="Q23" s="6">
        <f t="shared" si="9"/>
        <v>9264088.8016666807</v>
      </c>
      <c r="R23" s="6">
        <f t="shared" si="9"/>
        <v>10054584.6606667</v>
      </c>
      <c r="S23" s="6">
        <f t="shared" si="9"/>
        <v>11070273.0096667</v>
      </c>
      <c r="T23" s="6">
        <f t="shared" si="9"/>
        <v>11635576.378666701</v>
      </c>
      <c r="U23" s="6">
        <f t="shared" si="9"/>
        <v>12426072.2376667</v>
      </c>
      <c r="V23" s="6">
        <f t="shared" si="9"/>
        <v>13441762.586666699</v>
      </c>
      <c r="W23" s="6">
        <f t="shared" si="9"/>
        <v>14007063.9556667</v>
      </c>
      <c r="X23" s="6">
        <f t="shared" si="9"/>
        <v>14797559.8146667</v>
      </c>
      <c r="Y23" s="6">
        <f t="shared" si="9"/>
        <v>15813252.163666701</v>
      </c>
      <c r="Z23" s="6">
        <f t="shared" si="9"/>
        <v>16378551.5326667</v>
      </c>
      <c r="AA23" s="6">
        <f t="shared" si="9"/>
        <v>17169047.391666699</v>
      </c>
      <c r="AB23" s="6">
        <f t="shared" si="9"/>
        <v>18184741.740666699</v>
      </c>
      <c r="AC23" s="6">
        <f t="shared" si="2"/>
        <v>164242574.27400038</v>
      </c>
    </row>
    <row r="24" spans="1:29" hidden="1" outlineLevel="1" x14ac:dyDescent="0.3">
      <c r="A24" s="7">
        <v>640</v>
      </c>
      <c r="B24" s="7" t="s">
        <v>6</v>
      </c>
      <c r="C24" s="7" t="s">
        <v>35</v>
      </c>
      <c r="D24" s="9"/>
      <c r="E24" s="9"/>
      <c r="F24" s="9">
        <v>83123.377999999997</v>
      </c>
      <c r="G24" s="9"/>
      <c r="H24" s="9"/>
      <c r="I24" s="9">
        <v>83124.377999999997</v>
      </c>
      <c r="J24" s="9"/>
      <c r="K24" s="9"/>
      <c r="L24" s="9">
        <v>83125.377999999997</v>
      </c>
      <c r="M24" s="9"/>
      <c r="N24" s="9"/>
      <c r="O24" s="9">
        <v>83126.377999999997</v>
      </c>
      <c r="P24" s="9">
        <f t="shared" si="1"/>
        <v>332499.51199999999</v>
      </c>
      <c r="Q24" s="9"/>
      <c r="R24" s="9"/>
      <c r="S24" s="9">
        <v>83127.377999999997</v>
      </c>
      <c r="T24" s="9"/>
      <c r="U24" s="9"/>
      <c r="V24" s="9">
        <v>83128.377999999997</v>
      </c>
      <c r="W24" s="9"/>
      <c r="X24" s="9"/>
      <c r="Y24" s="9">
        <v>83129.377999999997</v>
      </c>
      <c r="Z24" s="9"/>
      <c r="AA24" s="9"/>
      <c r="AB24" s="9">
        <v>83130.377999999997</v>
      </c>
      <c r="AC24" s="9">
        <f t="shared" si="2"/>
        <v>332515.51199999999</v>
      </c>
    </row>
    <row r="25" spans="1:29" hidden="1" outlineLevel="1" x14ac:dyDescent="0.3">
      <c r="A25" s="7">
        <v>642</v>
      </c>
      <c r="B25" s="7" t="s">
        <v>10</v>
      </c>
      <c r="C25" s="7" t="s">
        <v>36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>
        <f t="shared" si="1"/>
        <v>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>
        <f t="shared" si="2"/>
        <v>0</v>
      </c>
    </row>
    <row r="26" spans="1:29" hidden="1" outlineLevel="1" x14ac:dyDescent="0.3">
      <c r="A26" s="7">
        <v>644</v>
      </c>
      <c r="B26" s="7" t="s">
        <v>24</v>
      </c>
      <c r="C26" s="7" t="s">
        <v>37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>
        <f t="shared" si="1"/>
        <v>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>
        <f t="shared" si="2"/>
        <v>0</v>
      </c>
    </row>
    <row r="27" spans="1:29" hidden="1" outlineLevel="1" x14ac:dyDescent="0.3">
      <c r="A27" s="7">
        <v>645</v>
      </c>
      <c r="B27" s="7" t="s">
        <v>38</v>
      </c>
      <c r="C27" s="7" t="s">
        <v>39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>
        <f t="shared" si="1"/>
        <v>0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>
        <f t="shared" si="2"/>
        <v>0</v>
      </c>
    </row>
    <row r="28" spans="1:29" hidden="1" outlineLevel="1" x14ac:dyDescent="0.3">
      <c r="A28" s="7">
        <v>646</v>
      </c>
      <c r="B28" s="7" t="s">
        <v>40</v>
      </c>
      <c r="C28" s="7" t="s">
        <v>41</v>
      </c>
      <c r="D28" s="9">
        <v>22689.944</v>
      </c>
      <c r="E28" s="9">
        <v>79531.452000000005</v>
      </c>
      <c r="F28" s="9">
        <v>1603681.662</v>
      </c>
      <c r="G28" s="9">
        <v>2149626.0706666699</v>
      </c>
      <c r="H28" s="9">
        <v>2940121.92966667</v>
      </c>
      <c r="I28" s="9">
        <v>3730617.7886666702</v>
      </c>
      <c r="J28" s="9">
        <v>4521113.6476666704</v>
      </c>
      <c r="K28" s="9">
        <v>5311609.5066666696</v>
      </c>
      <c r="L28" s="9">
        <v>6102105.3656666698</v>
      </c>
      <c r="M28" s="9">
        <v>6892601.22466667</v>
      </c>
      <c r="N28" s="9">
        <v>7683097.0836666701</v>
      </c>
      <c r="O28" s="9">
        <v>8473592.9426666703</v>
      </c>
      <c r="P28" s="9">
        <f t="shared" si="1"/>
        <v>49510388.618000031</v>
      </c>
      <c r="Q28" s="9">
        <v>9264088.8016666807</v>
      </c>
      <c r="R28" s="9">
        <v>10054584.6606667</v>
      </c>
      <c r="S28" s="9">
        <v>10845080.5196667</v>
      </c>
      <c r="T28" s="9">
        <v>11635576.378666701</v>
      </c>
      <c r="U28" s="9">
        <v>12426072.2376667</v>
      </c>
      <c r="V28" s="9">
        <v>13216568.096666699</v>
      </c>
      <c r="W28" s="9">
        <v>14007063.9556667</v>
      </c>
      <c r="X28" s="9">
        <v>14797559.8146667</v>
      </c>
      <c r="Y28" s="9">
        <v>15588055.673666701</v>
      </c>
      <c r="Z28" s="9">
        <v>16378551.5326667</v>
      </c>
      <c r="AA28" s="9">
        <v>17169047.391666699</v>
      </c>
      <c r="AB28" s="9">
        <v>17959543.2506667</v>
      </c>
      <c r="AC28" s="9">
        <f t="shared" si="2"/>
        <v>163341792.3140004</v>
      </c>
    </row>
    <row r="29" spans="1:29" hidden="1" outlineLevel="1" x14ac:dyDescent="0.3">
      <c r="A29" s="7">
        <v>647</v>
      </c>
      <c r="B29" s="7" t="s">
        <v>42</v>
      </c>
      <c r="C29" s="7" t="s">
        <v>43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>
        <f t="shared" si="1"/>
        <v>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>
        <f t="shared" si="2"/>
        <v>0</v>
      </c>
    </row>
    <row r="30" spans="1:29" hidden="1" outlineLevel="1" x14ac:dyDescent="0.3">
      <c r="A30" s="7">
        <v>649</v>
      </c>
      <c r="B30" s="7" t="s">
        <v>44</v>
      </c>
      <c r="C30" s="7" t="s">
        <v>45</v>
      </c>
      <c r="D30" s="9"/>
      <c r="E30" s="9"/>
      <c r="F30" s="9">
        <v>142061.11200000002</v>
      </c>
      <c r="G30" s="9"/>
      <c r="H30" s="9"/>
      <c r="I30" s="9">
        <v>142062.11199999999</v>
      </c>
      <c r="J30" s="9"/>
      <c r="K30" s="9"/>
      <c r="L30" s="9">
        <v>142063.11199999999</v>
      </c>
      <c r="M30" s="9"/>
      <c r="N30" s="9"/>
      <c r="O30" s="9">
        <v>142064.11199999999</v>
      </c>
      <c r="P30" s="9">
        <f t="shared" si="1"/>
        <v>568250.44799999997</v>
      </c>
      <c r="Q30" s="9"/>
      <c r="R30" s="9"/>
      <c r="S30" s="9">
        <v>142065.11199999999</v>
      </c>
      <c r="T30" s="9"/>
      <c r="U30" s="9"/>
      <c r="V30" s="9">
        <v>142066.11199999999</v>
      </c>
      <c r="W30" s="9"/>
      <c r="X30" s="9"/>
      <c r="Y30" s="9">
        <v>142067.11199999999</v>
      </c>
      <c r="Z30" s="9"/>
      <c r="AA30" s="9"/>
      <c r="AB30" s="9">
        <v>142068.11199999999</v>
      </c>
      <c r="AC30" s="9">
        <f t="shared" si="2"/>
        <v>568266.44799999997</v>
      </c>
    </row>
    <row r="31" spans="1:29" collapsed="1" x14ac:dyDescent="0.3">
      <c r="A31" s="4" t="s">
        <v>46</v>
      </c>
      <c r="B31" s="4"/>
      <c r="C31" s="4" t="s">
        <v>47</v>
      </c>
      <c r="D31" s="6">
        <f>SUM(D32:D36)</f>
        <v>-122517.048</v>
      </c>
      <c r="E31" s="6">
        <f>SUM(E32:E36)</f>
        <v>-723826.71200000006</v>
      </c>
      <c r="F31" s="6">
        <f>SUM(F32:F36)</f>
        <v>-1637911.1</v>
      </c>
      <c r="G31" s="6">
        <f t="shared" ref="G31:AB31" si="10">SUM(G32:G36)</f>
        <v>-2334319.3306666701</v>
      </c>
      <c r="H31" s="6">
        <f t="shared" si="10"/>
        <v>-3088581.4786666702</v>
      </c>
      <c r="I31" s="6">
        <f t="shared" si="10"/>
        <v>-3849712.3826666703</v>
      </c>
      <c r="J31" s="6">
        <f t="shared" si="10"/>
        <v>-4597105.7746666698</v>
      </c>
      <c r="K31" s="6">
        <f t="shared" si="10"/>
        <v>-5351367.9226666698</v>
      </c>
      <c r="L31" s="6">
        <f t="shared" si="10"/>
        <v>-6112497.8266666699</v>
      </c>
      <c r="M31" s="6">
        <f t="shared" si="10"/>
        <v>-6859892.2186666699</v>
      </c>
      <c r="N31" s="6">
        <f t="shared" si="10"/>
        <v>-7614154.36666667</v>
      </c>
      <c r="O31" s="6">
        <f t="shared" si="10"/>
        <v>-8375283.2706666701</v>
      </c>
      <c r="P31" s="6">
        <f t="shared" si="1"/>
        <v>-50667169.432000026</v>
      </c>
      <c r="Q31" s="6">
        <f t="shared" si="10"/>
        <v>-9122678.6626666691</v>
      </c>
      <c r="R31" s="6">
        <f t="shared" si="10"/>
        <v>-9876940.8106666692</v>
      </c>
      <c r="S31" s="6">
        <f t="shared" si="10"/>
        <v>-10638068.7146667</v>
      </c>
      <c r="T31" s="6">
        <f t="shared" si="10"/>
        <v>-11385465.106666701</v>
      </c>
      <c r="U31" s="6">
        <f t="shared" si="10"/>
        <v>-12139727.254666699</v>
      </c>
      <c r="V31" s="6">
        <f t="shared" si="10"/>
        <v>-12900854.158666698</v>
      </c>
      <c r="W31" s="6">
        <f t="shared" si="10"/>
        <v>-13648251.550666699</v>
      </c>
      <c r="X31" s="6">
        <f t="shared" si="10"/>
        <v>-14402513.698666699</v>
      </c>
      <c r="Y31" s="6">
        <f t="shared" si="10"/>
        <v>-15163639.602666698</v>
      </c>
      <c r="Z31" s="6">
        <f t="shared" si="10"/>
        <v>-15911037.994666699</v>
      </c>
      <c r="AA31" s="6">
        <f t="shared" si="10"/>
        <v>-16665300.142666699</v>
      </c>
      <c r="AB31" s="6">
        <f t="shared" si="10"/>
        <v>-17426425.0466667</v>
      </c>
      <c r="AC31" s="6">
        <f t="shared" si="2"/>
        <v>-159280902.74400035</v>
      </c>
    </row>
    <row r="32" spans="1:29" hidden="1" outlineLevel="1" x14ac:dyDescent="0.3">
      <c r="A32" s="7">
        <v>653</v>
      </c>
      <c r="B32" s="7" t="s">
        <v>6</v>
      </c>
      <c r="C32" s="7" t="s">
        <v>48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f t="shared" si="1"/>
        <v>0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>
        <f t="shared" si="2"/>
        <v>0</v>
      </c>
    </row>
    <row r="33" spans="1:29" hidden="1" outlineLevel="1" x14ac:dyDescent="0.3">
      <c r="A33" s="7">
        <v>654</v>
      </c>
      <c r="B33" s="7" t="s">
        <v>8</v>
      </c>
      <c r="C33" s="7" t="s">
        <v>49</v>
      </c>
      <c r="D33" s="9"/>
      <c r="E33" s="9"/>
      <c r="F33" s="9">
        <v>-6869.7559999999994</v>
      </c>
      <c r="G33" s="9"/>
      <c r="H33" s="9"/>
      <c r="I33" s="9">
        <v>-6868.7560000000003</v>
      </c>
      <c r="J33" s="9"/>
      <c r="K33" s="9"/>
      <c r="L33" s="9">
        <v>-6867.7560000000003</v>
      </c>
      <c r="M33" s="9"/>
      <c r="N33" s="9"/>
      <c r="O33" s="9">
        <v>-6866.7560000000003</v>
      </c>
      <c r="P33" s="9">
        <f t="shared" si="1"/>
        <v>-27473.024000000001</v>
      </c>
      <c r="Q33" s="9"/>
      <c r="R33" s="9"/>
      <c r="S33" s="9">
        <v>-6865.7560000000003</v>
      </c>
      <c r="T33" s="9"/>
      <c r="U33" s="9"/>
      <c r="V33" s="9">
        <v>-6864.7560000000003</v>
      </c>
      <c r="W33" s="9"/>
      <c r="X33" s="9"/>
      <c r="Y33" s="9">
        <v>-6863.7560000000003</v>
      </c>
      <c r="Z33" s="9"/>
      <c r="AA33" s="9"/>
      <c r="AB33" s="9">
        <v>-6862.7560000000103</v>
      </c>
      <c r="AC33" s="9">
        <f t="shared" si="2"/>
        <v>-27457.024000000012</v>
      </c>
    </row>
    <row r="34" spans="1:29" hidden="1" outlineLevel="1" x14ac:dyDescent="0.3">
      <c r="A34" s="7">
        <v>656</v>
      </c>
      <c r="B34" s="7" t="s">
        <v>24</v>
      </c>
      <c r="C34" s="7" t="s">
        <v>50</v>
      </c>
      <c r="D34" s="9">
        <v>-122517.048</v>
      </c>
      <c r="E34" s="9">
        <v>-723826.71200000006</v>
      </c>
      <c r="F34" s="9">
        <v>-1631041.344</v>
      </c>
      <c r="G34" s="9">
        <v>-2334319.3306666701</v>
      </c>
      <c r="H34" s="9">
        <v>-3088581.4786666702</v>
      </c>
      <c r="I34" s="9">
        <v>-3842843.6266666702</v>
      </c>
      <c r="J34" s="9">
        <v>-4597105.7746666698</v>
      </c>
      <c r="K34" s="9">
        <v>-5351367.9226666698</v>
      </c>
      <c r="L34" s="9">
        <v>-6105630.0706666699</v>
      </c>
      <c r="M34" s="9">
        <v>-6859892.2186666699</v>
      </c>
      <c r="N34" s="9">
        <v>-7614154.36666667</v>
      </c>
      <c r="O34" s="9">
        <v>-8368416.51466667</v>
      </c>
      <c r="P34" s="9">
        <f t="shared" si="1"/>
        <v>-50639696.40800003</v>
      </c>
      <c r="Q34" s="9">
        <v>-9122678.6626666691</v>
      </c>
      <c r="R34" s="9">
        <v>-9876940.8106666692</v>
      </c>
      <c r="S34" s="9">
        <v>-10631202.958666701</v>
      </c>
      <c r="T34" s="9">
        <v>-11385465.106666701</v>
      </c>
      <c r="U34" s="9">
        <v>-12139727.254666699</v>
      </c>
      <c r="V34" s="9">
        <v>-12893989.402666699</v>
      </c>
      <c r="W34" s="9">
        <v>-13648251.550666699</v>
      </c>
      <c r="X34" s="9">
        <v>-14402513.698666699</v>
      </c>
      <c r="Y34" s="9">
        <v>-15156775.846666699</v>
      </c>
      <c r="Z34" s="9">
        <v>-15911037.994666699</v>
      </c>
      <c r="AA34" s="9">
        <v>-16665300.142666699</v>
      </c>
      <c r="AB34" s="9">
        <v>-17419562.290666699</v>
      </c>
      <c r="AC34" s="9">
        <f t="shared" si="2"/>
        <v>-159253445.72000033</v>
      </c>
    </row>
    <row r="35" spans="1:29" hidden="1" outlineLevel="1" x14ac:dyDescent="0.3">
      <c r="A35" s="7">
        <v>657</v>
      </c>
      <c r="B35" s="7" t="s">
        <v>38</v>
      </c>
      <c r="C35" s="7" t="s">
        <v>51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f t="shared" si="1"/>
        <v>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>
        <f t="shared" si="2"/>
        <v>0</v>
      </c>
    </row>
    <row r="36" spans="1:29" hidden="1" outlineLevel="1" x14ac:dyDescent="0.3">
      <c r="A36" s="7">
        <v>659</v>
      </c>
      <c r="B36" s="7" t="s">
        <v>52</v>
      </c>
      <c r="C36" s="7" t="s">
        <v>53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>
        <f t="shared" si="1"/>
        <v>0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>
        <f t="shared" si="2"/>
        <v>0</v>
      </c>
    </row>
    <row r="37" spans="1:29" x14ac:dyDescent="0.3">
      <c r="A37" s="4" t="s">
        <v>54</v>
      </c>
      <c r="B37" s="4"/>
      <c r="C37" s="4" t="s">
        <v>55</v>
      </c>
      <c r="D37" s="6">
        <f>SUM(D38:D38)</f>
        <v>-1006790.4039999999</v>
      </c>
      <c r="E37" s="6">
        <f>SUM(E38:E38)</f>
        <v>-1392855.6060000001</v>
      </c>
      <c r="F37" s="6">
        <f>SUM(F38:F38)</f>
        <v>-2528232.216</v>
      </c>
      <c r="G37" s="6">
        <f t="shared" ref="G37:AB37" si="11">SUM(G38:G38)</f>
        <v>-3164067.8873333302</v>
      </c>
      <c r="H37" s="6">
        <f t="shared" si="11"/>
        <v>-3924788.7933333302</v>
      </c>
      <c r="I37" s="6">
        <f t="shared" si="11"/>
        <v>-4685509.6993333297</v>
      </c>
      <c r="J37" s="6">
        <f t="shared" si="11"/>
        <v>-5446230.6053333301</v>
      </c>
      <c r="K37" s="6">
        <f t="shared" si="11"/>
        <v>-6206951.5113333296</v>
      </c>
      <c r="L37" s="6">
        <f t="shared" si="11"/>
        <v>-6967672.41733333</v>
      </c>
      <c r="M37" s="6">
        <f t="shared" si="11"/>
        <v>-7728393.3233333305</v>
      </c>
      <c r="N37" s="6">
        <f t="shared" si="11"/>
        <v>-8489114.2293333299</v>
      </c>
      <c r="O37" s="6">
        <f t="shared" si="11"/>
        <v>-9249835.1353333294</v>
      </c>
      <c r="P37" s="6">
        <f t="shared" si="1"/>
        <v>-60790441.827999964</v>
      </c>
      <c r="Q37" s="6">
        <f t="shared" si="11"/>
        <v>-10010556.041333299</v>
      </c>
      <c r="R37" s="6">
        <f t="shared" si="11"/>
        <v>-10771276.9473333</v>
      </c>
      <c r="S37" s="6">
        <f t="shared" si="11"/>
        <v>-11531997.8533333</v>
      </c>
      <c r="T37" s="6">
        <f t="shared" si="11"/>
        <v>-12292718.759333299</v>
      </c>
      <c r="U37" s="6">
        <f t="shared" si="11"/>
        <v>-13053439.665333301</v>
      </c>
      <c r="V37" s="6">
        <f t="shared" si="11"/>
        <v>-13814160.5713333</v>
      </c>
      <c r="W37" s="6">
        <f t="shared" si="11"/>
        <v>-14574881.4773333</v>
      </c>
      <c r="X37" s="6">
        <f t="shared" si="11"/>
        <v>-15335602.383333299</v>
      </c>
      <c r="Y37" s="6">
        <f t="shared" si="11"/>
        <v>-16096323.289333301</v>
      </c>
      <c r="Z37" s="6">
        <f t="shared" si="11"/>
        <v>-16857044.195333298</v>
      </c>
      <c r="AA37" s="6">
        <f t="shared" si="11"/>
        <v>-17617765.101333302</v>
      </c>
      <c r="AB37" s="6">
        <f t="shared" si="11"/>
        <v>-18378486.007333301</v>
      </c>
      <c r="AC37" s="6">
        <f t="shared" si="2"/>
        <v>-170334252.29199958</v>
      </c>
    </row>
    <row r="38" spans="1:29" x14ac:dyDescent="0.3">
      <c r="A38" s="7">
        <v>660</v>
      </c>
      <c r="B38" s="7" t="s">
        <v>6</v>
      </c>
      <c r="C38" s="7" t="s">
        <v>56</v>
      </c>
      <c r="D38" s="8">
        <v>-1006790.4039999999</v>
      </c>
      <c r="E38" s="8">
        <v>-1392855.6060000001</v>
      </c>
      <c r="F38" s="8">
        <v>-2528232.216</v>
      </c>
      <c r="G38" s="8">
        <v>-3164067.8873333302</v>
      </c>
      <c r="H38" s="8">
        <v>-3924788.7933333302</v>
      </c>
      <c r="I38" s="8">
        <v>-4685509.6993333297</v>
      </c>
      <c r="J38" s="8">
        <v>-5446230.6053333301</v>
      </c>
      <c r="K38" s="8">
        <v>-6206951.5113333296</v>
      </c>
      <c r="L38" s="8">
        <v>-6967672.41733333</v>
      </c>
      <c r="M38" s="8">
        <v>-7728393.3233333305</v>
      </c>
      <c r="N38" s="8">
        <v>-8489114.2293333299</v>
      </c>
      <c r="O38" s="8">
        <v>-9249835.1353333294</v>
      </c>
      <c r="P38" s="8">
        <f t="shared" si="1"/>
        <v>-60790441.827999964</v>
      </c>
      <c r="Q38" s="8">
        <v>-10010556.041333299</v>
      </c>
      <c r="R38" s="8">
        <v>-10771276.9473333</v>
      </c>
      <c r="S38" s="8">
        <v>-11531997.8533333</v>
      </c>
      <c r="T38" s="8">
        <v>-12292718.759333299</v>
      </c>
      <c r="U38" s="8">
        <v>-13053439.665333301</v>
      </c>
      <c r="V38" s="8">
        <v>-13814160.5713333</v>
      </c>
      <c r="W38" s="8">
        <v>-14574881.4773333</v>
      </c>
      <c r="X38" s="8">
        <v>-15335602.383333299</v>
      </c>
      <c r="Y38" s="8">
        <v>-16096323.289333301</v>
      </c>
      <c r="Z38" s="8">
        <v>-16857044.195333298</v>
      </c>
      <c r="AA38" s="8">
        <v>-17617765.101333302</v>
      </c>
      <c r="AB38" s="8">
        <v>-18378486.007333301</v>
      </c>
      <c r="AC38" s="8">
        <f t="shared" si="2"/>
        <v>-170334252.29199958</v>
      </c>
    </row>
    <row r="39" spans="1:29" x14ac:dyDescent="0.3">
      <c r="A39" s="4"/>
      <c r="B39" s="4"/>
      <c r="C39" s="4" t="s">
        <v>57</v>
      </c>
      <c r="D39" s="6">
        <f>D22+D23+D31+D37</f>
        <v>262245.1539999994</v>
      </c>
      <c r="E39" s="6">
        <f>E22+E23+E31+E37</f>
        <v>436074.95400000201</v>
      </c>
      <c r="F39" s="6">
        <f>F22+F23+F31+F37</f>
        <v>21238729.798000015</v>
      </c>
      <c r="G39" s="6">
        <f t="shared" ref="G39:AB39" si="12">G22+G23+G31+G37</f>
        <v>29255591.49533337</v>
      </c>
      <c r="H39" s="6">
        <f t="shared" si="12"/>
        <v>40106367.6483334</v>
      </c>
      <c r="I39" s="6">
        <f t="shared" si="12"/>
        <v>50232080.139333412</v>
      </c>
      <c r="J39" s="6">
        <f t="shared" si="12"/>
        <v>61807919.954333663</v>
      </c>
      <c r="K39" s="6">
        <f t="shared" si="12"/>
        <v>72658696.10733372</v>
      </c>
      <c r="L39" s="6">
        <f t="shared" si="12"/>
        <v>82784412.598333761</v>
      </c>
      <c r="M39" s="6">
        <f t="shared" si="12"/>
        <v>94360248.413333684</v>
      </c>
      <c r="N39" s="6">
        <f t="shared" si="12"/>
        <v>105211024.56633371</v>
      </c>
      <c r="O39" s="6">
        <f t="shared" si="12"/>
        <v>115336745.05733377</v>
      </c>
      <c r="P39" s="6">
        <f t="shared" si="1"/>
        <v>673690135.88600254</v>
      </c>
      <c r="Q39" s="6">
        <f t="shared" si="12"/>
        <v>126912576.87233372</v>
      </c>
      <c r="R39" s="6">
        <f t="shared" si="12"/>
        <v>137763353.02533484</v>
      </c>
      <c r="S39" s="6">
        <f t="shared" si="12"/>
        <v>147889077.51633492</v>
      </c>
      <c r="T39" s="6">
        <f t="shared" si="12"/>
        <v>159464905.33133495</v>
      </c>
      <c r="U39" s="6">
        <f t="shared" si="12"/>
        <v>170315681.48433504</v>
      </c>
      <c r="V39" s="6">
        <f t="shared" si="12"/>
        <v>180441409.97533482</v>
      </c>
      <c r="W39" s="6">
        <f t="shared" si="12"/>
        <v>192017233.79033476</v>
      </c>
      <c r="X39" s="6">
        <f t="shared" si="12"/>
        <v>202868009.94333512</v>
      </c>
      <c r="Y39" s="6">
        <f t="shared" si="12"/>
        <v>212993742.43433487</v>
      </c>
      <c r="Z39" s="6">
        <f t="shared" si="12"/>
        <v>224569562.24933481</v>
      </c>
      <c r="AA39" s="6">
        <f t="shared" si="12"/>
        <v>235420338.40233496</v>
      </c>
      <c r="AB39" s="6">
        <f t="shared" si="12"/>
        <v>245546074.89333493</v>
      </c>
      <c r="AC39" s="6">
        <f t="shared" si="2"/>
        <v>2236201965.9180179</v>
      </c>
    </row>
    <row r="40" spans="1:29" x14ac:dyDescent="0.3">
      <c r="A40" s="4" t="s">
        <v>58</v>
      </c>
      <c r="B40" s="4"/>
      <c r="C40" s="4" t="s">
        <v>59</v>
      </c>
      <c r="D40" s="6">
        <f>SUM(D41:D41)</f>
        <v>34620.447999999997</v>
      </c>
      <c r="E40" s="6">
        <f>SUM(E41:E41)</f>
        <v>27528.838</v>
      </c>
      <c r="F40" s="6">
        <f>SUM(F41:F41)</f>
        <v>192663.698</v>
      </c>
      <c r="G40" s="6">
        <f t="shared" ref="G40:AB40" si="13">SUM(G41:G41)</f>
        <v>242980.911333333</v>
      </c>
      <c r="H40" s="6">
        <f t="shared" si="13"/>
        <v>322002.536333333</v>
      </c>
      <c r="I40" s="6">
        <f t="shared" si="13"/>
        <v>401024.161333333</v>
      </c>
      <c r="J40" s="6">
        <f t="shared" si="13"/>
        <v>480045.786333333</v>
      </c>
      <c r="K40" s="6">
        <f t="shared" si="13"/>
        <v>559067.411333333</v>
      </c>
      <c r="L40" s="6">
        <f t="shared" si="13"/>
        <v>638089.036333333</v>
      </c>
      <c r="M40" s="6">
        <f t="shared" si="13"/>
        <v>717110.661333333</v>
      </c>
      <c r="N40" s="6">
        <f t="shared" si="13"/>
        <v>796132.286333333</v>
      </c>
      <c r="O40" s="6">
        <f t="shared" si="13"/>
        <v>875153.911333333</v>
      </c>
      <c r="P40" s="6">
        <f t="shared" si="1"/>
        <v>5286419.685999996</v>
      </c>
      <c r="Q40" s="6">
        <f t="shared" si="13"/>
        <v>954175.536333333</v>
      </c>
      <c r="R40" s="6">
        <f t="shared" si="13"/>
        <v>1033197.16133333</v>
      </c>
      <c r="S40" s="6">
        <f t="shared" si="13"/>
        <v>1112218.78633333</v>
      </c>
      <c r="T40" s="6">
        <f t="shared" si="13"/>
        <v>1191240.41133333</v>
      </c>
      <c r="U40" s="6">
        <f t="shared" si="13"/>
        <v>1270262.03633333</v>
      </c>
      <c r="V40" s="6">
        <f t="shared" si="13"/>
        <v>1349283.66133333</v>
      </c>
      <c r="W40" s="6">
        <f t="shared" si="13"/>
        <v>1428305.28633333</v>
      </c>
      <c r="X40" s="6">
        <f t="shared" si="13"/>
        <v>1507326.91133333</v>
      </c>
      <c r="Y40" s="6">
        <f t="shared" si="13"/>
        <v>1586348.53633333</v>
      </c>
      <c r="Z40" s="6">
        <f t="shared" si="13"/>
        <v>1665370.16133333</v>
      </c>
      <c r="AA40" s="6">
        <f t="shared" si="13"/>
        <v>1744391.78633333</v>
      </c>
      <c r="AB40" s="6">
        <f t="shared" si="13"/>
        <v>1823413.41133333</v>
      </c>
      <c r="AC40" s="6">
        <f t="shared" si="2"/>
        <v>16665533.685999963</v>
      </c>
    </row>
    <row r="41" spans="1:29" x14ac:dyDescent="0.3">
      <c r="A41" s="7">
        <v>679</v>
      </c>
      <c r="B41" s="7" t="s">
        <v>8</v>
      </c>
      <c r="C41" s="7" t="s">
        <v>60</v>
      </c>
      <c r="D41" s="9">
        <v>34620.447999999997</v>
      </c>
      <c r="E41" s="9">
        <v>27528.838</v>
      </c>
      <c r="F41" s="9">
        <v>192663.698</v>
      </c>
      <c r="G41" s="9">
        <v>242980.911333333</v>
      </c>
      <c r="H41" s="9">
        <v>322002.536333333</v>
      </c>
      <c r="I41" s="9">
        <v>401024.161333333</v>
      </c>
      <c r="J41" s="9">
        <v>480045.786333333</v>
      </c>
      <c r="K41" s="9">
        <v>559067.411333333</v>
      </c>
      <c r="L41" s="9">
        <v>638089.036333333</v>
      </c>
      <c r="M41" s="9">
        <v>717110.661333333</v>
      </c>
      <c r="N41" s="9">
        <v>796132.286333333</v>
      </c>
      <c r="O41" s="9">
        <v>875153.911333333</v>
      </c>
      <c r="P41" s="9">
        <f t="shared" si="1"/>
        <v>5286419.685999996</v>
      </c>
      <c r="Q41" s="9">
        <v>954175.536333333</v>
      </c>
      <c r="R41" s="9">
        <v>1033197.16133333</v>
      </c>
      <c r="S41" s="9">
        <v>1112218.78633333</v>
      </c>
      <c r="T41" s="9">
        <v>1191240.41133333</v>
      </c>
      <c r="U41" s="9">
        <v>1270262.03633333</v>
      </c>
      <c r="V41" s="9">
        <v>1349283.66133333</v>
      </c>
      <c r="W41" s="9">
        <v>1428305.28633333</v>
      </c>
      <c r="X41" s="9">
        <v>1507326.91133333</v>
      </c>
      <c r="Y41" s="9">
        <v>1586348.53633333</v>
      </c>
      <c r="Z41" s="9">
        <v>1665370.16133333</v>
      </c>
      <c r="AA41" s="9">
        <v>1744391.78633333</v>
      </c>
      <c r="AB41" s="9">
        <v>1823413.41133333</v>
      </c>
      <c r="AC41" s="9">
        <f t="shared" si="2"/>
        <v>16665533.685999963</v>
      </c>
    </row>
    <row r="42" spans="1:29" collapsed="1" x14ac:dyDescent="0.3">
      <c r="A42" s="4" t="s">
        <v>61</v>
      </c>
      <c r="B42" s="4"/>
      <c r="C42" s="4" t="s">
        <v>62</v>
      </c>
      <c r="D42" s="6">
        <f>SUM(D43:D44)</f>
        <v>-40901.171999999999</v>
      </c>
      <c r="E42" s="6">
        <f>SUM(E43:E44)</f>
        <v>-103712.58</v>
      </c>
      <c r="F42" s="6">
        <f>SUM(F43:F44)</f>
        <v>-543959.03399999999</v>
      </c>
      <c r="G42" s="6">
        <f t="shared" ref="G42:AB42" si="14">SUM(G43:G44)</f>
        <v>-732582.12399999995</v>
      </c>
      <c r="H42" s="6">
        <f t="shared" si="14"/>
        <v>-984111.05500000005</v>
      </c>
      <c r="I42" s="6">
        <f t="shared" si="14"/>
        <v>-1235639.986</v>
      </c>
      <c r="J42" s="6">
        <f t="shared" si="14"/>
        <v>-1487168.9169999999</v>
      </c>
      <c r="K42" s="6">
        <f t="shared" si="14"/>
        <v>-1738697.848</v>
      </c>
      <c r="L42" s="6">
        <f t="shared" si="14"/>
        <v>-1990226.7790000001</v>
      </c>
      <c r="M42" s="6">
        <f t="shared" si="14"/>
        <v>-2241755.71</v>
      </c>
      <c r="N42" s="6">
        <f t="shared" si="14"/>
        <v>-2493284.6409999998</v>
      </c>
      <c r="O42" s="6">
        <f t="shared" si="14"/>
        <v>-2744813.5720000002</v>
      </c>
      <c r="P42" s="6">
        <f t="shared" si="1"/>
        <v>-16336853.418000001</v>
      </c>
      <c r="Q42" s="6">
        <f t="shared" si="14"/>
        <v>-2996342.503</v>
      </c>
      <c r="R42" s="6">
        <f t="shared" si="14"/>
        <v>-3247871.4339999999</v>
      </c>
      <c r="S42" s="6">
        <f t="shared" si="14"/>
        <v>-3499400.3650000002</v>
      </c>
      <c r="T42" s="6">
        <f t="shared" si="14"/>
        <v>-3750929.2960000001</v>
      </c>
      <c r="U42" s="6">
        <f t="shared" si="14"/>
        <v>-4002458.227</v>
      </c>
      <c r="V42" s="6">
        <f t="shared" si="14"/>
        <v>-4253987.1579999998</v>
      </c>
      <c r="W42" s="6">
        <f t="shared" si="14"/>
        <v>-4505516.0889999997</v>
      </c>
      <c r="X42" s="6">
        <f t="shared" si="14"/>
        <v>-4757045.0199999996</v>
      </c>
      <c r="Y42" s="6">
        <f t="shared" si="14"/>
        <v>-5008573.9510000004</v>
      </c>
      <c r="Z42" s="6">
        <f t="shared" si="14"/>
        <v>-5260102.8820000002</v>
      </c>
      <c r="AA42" s="6">
        <f t="shared" si="14"/>
        <v>-5511631.8130000001</v>
      </c>
      <c r="AB42" s="6">
        <f t="shared" si="14"/>
        <v>-5763160.7439999999</v>
      </c>
      <c r="AC42" s="6">
        <f t="shared" si="2"/>
        <v>-52557019.482000008</v>
      </c>
    </row>
    <row r="43" spans="1:29" hidden="1" outlineLevel="1" x14ac:dyDescent="0.3">
      <c r="A43" s="7">
        <v>681</v>
      </c>
      <c r="B43" s="7" t="s">
        <v>8</v>
      </c>
      <c r="C43" s="7" t="s">
        <v>63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>
        <f t="shared" si="1"/>
        <v>0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>
        <f t="shared" si="2"/>
        <v>0</v>
      </c>
    </row>
    <row r="44" spans="1:29" hidden="1" outlineLevel="1" x14ac:dyDescent="0.3">
      <c r="A44" s="7">
        <v>689</v>
      </c>
      <c r="B44" s="7" t="s">
        <v>10</v>
      </c>
      <c r="C44" s="7" t="s">
        <v>64</v>
      </c>
      <c r="D44" s="8">
        <v>-40901.171999999999</v>
      </c>
      <c r="E44" s="8">
        <v>-103712.58</v>
      </c>
      <c r="F44" s="8">
        <v>-543959.03399999999</v>
      </c>
      <c r="G44" s="8">
        <v>-732582.12399999995</v>
      </c>
      <c r="H44" s="8">
        <v>-984111.05500000005</v>
      </c>
      <c r="I44" s="8">
        <v>-1235639.986</v>
      </c>
      <c r="J44" s="8">
        <v>-1487168.9169999999</v>
      </c>
      <c r="K44" s="8">
        <v>-1738697.848</v>
      </c>
      <c r="L44" s="8">
        <v>-1990226.7790000001</v>
      </c>
      <c r="M44" s="8">
        <v>-2241755.71</v>
      </c>
      <c r="N44" s="8">
        <v>-2493284.6409999998</v>
      </c>
      <c r="O44" s="8">
        <v>-2744813.5720000002</v>
      </c>
      <c r="P44" s="8">
        <f t="shared" si="1"/>
        <v>-16336853.418000001</v>
      </c>
      <c r="Q44" s="8">
        <v>-2996342.503</v>
      </c>
      <c r="R44" s="8">
        <v>-3247871.4339999999</v>
      </c>
      <c r="S44" s="8">
        <v>-3499400.3650000002</v>
      </c>
      <c r="T44" s="8">
        <v>-3750929.2960000001</v>
      </c>
      <c r="U44" s="8">
        <v>-4002458.227</v>
      </c>
      <c r="V44" s="8">
        <v>-4253987.1579999998</v>
      </c>
      <c r="W44" s="8">
        <v>-4505516.0889999997</v>
      </c>
      <c r="X44" s="8">
        <v>-4757045.0199999996</v>
      </c>
      <c r="Y44" s="8">
        <v>-5008573.9510000004</v>
      </c>
      <c r="Z44" s="8">
        <v>-5260102.8820000002</v>
      </c>
      <c r="AA44" s="8">
        <v>-5511631.8130000001</v>
      </c>
      <c r="AB44" s="8">
        <v>-5763160.7439999999</v>
      </c>
      <c r="AC44" s="8">
        <f t="shared" si="2"/>
        <v>-52557019.482000008</v>
      </c>
    </row>
    <row r="45" spans="1:29" x14ac:dyDescent="0.3">
      <c r="A45" s="4"/>
      <c r="B45" s="4"/>
      <c r="C45" s="4" t="s">
        <v>65</v>
      </c>
      <c r="D45" s="6">
        <f>D39+D40+D42</f>
        <v>255964.42999999938</v>
      </c>
      <c r="E45" s="6">
        <f>E39+E40+E42</f>
        <v>359891.21200000198</v>
      </c>
      <c r="F45" s="6">
        <f>F39+F40+F42</f>
        <v>20887434.462000012</v>
      </c>
      <c r="G45" s="6">
        <f t="shared" ref="G45:AB45" si="15">G39+G40+G42</f>
        <v>28765990.282666702</v>
      </c>
      <c r="H45" s="6">
        <f t="shared" si="15"/>
        <v>39444259.129666731</v>
      </c>
      <c r="I45" s="6">
        <f t="shared" si="15"/>
        <v>49397464.314666741</v>
      </c>
      <c r="J45" s="6">
        <f t="shared" si="15"/>
        <v>60800796.82366699</v>
      </c>
      <c r="K45" s="6">
        <f t="shared" si="15"/>
        <v>71479065.670667052</v>
      </c>
      <c r="L45" s="6">
        <f t="shared" si="15"/>
        <v>81432274.855667099</v>
      </c>
      <c r="M45" s="6">
        <f t="shared" si="15"/>
        <v>92835603.364667028</v>
      </c>
      <c r="N45" s="6">
        <f t="shared" si="15"/>
        <v>103513872.21166705</v>
      </c>
      <c r="O45" s="6">
        <f t="shared" si="15"/>
        <v>113467085.39666711</v>
      </c>
      <c r="P45" s="6">
        <f t="shared" si="1"/>
        <v>662639702.15400255</v>
      </c>
      <c r="Q45" s="6">
        <f t="shared" si="15"/>
        <v>124870409.90566705</v>
      </c>
      <c r="R45" s="6">
        <f t="shared" si="15"/>
        <v>135548678.75266817</v>
      </c>
      <c r="S45" s="6">
        <f t="shared" si="15"/>
        <v>145501895.93766823</v>
      </c>
      <c r="T45" s="6">
        <f t="shared" si="15"/>
        <v>156905216.44666827</v>
      </c>
      <c r="U45" s="6">
        <f t="shared" si="15"/>
        <v>167583485.29366836</v>
      </c>
      <c r="V45" s="6">
        <f t="shared" si="15"/>
        <v>177536706.47866815</v>
      </c>
      <c r="W45" s="6">
        <f t="shared" si="15"/>
        <v>188940022.9876681</v>
      </c>
      <c r="X45" s="6">
        <f t="shared" si="15"/>
        <v>199618291.83466843</v>
      </c>
      <c r="Y45" s="6">
        <f t="shared" si="15"/>
        <v>209571517.01966819</v>
      </c>
      <c r="Z45" s="6">
        <f t="shared" si="15"/>
        <v>220974829.52866814</v>
      </c>
      <c r="AA45" s="6">
        <f t="shared" si="15"/>
        <v>231653098.37566829</v>
      </c>
      <c r="AB45" s="6">
        <f t="shared" si="15"/>
        <v>241606327.56066826</v>
      </c>
      <c r="AC45" s="6">
        <f t="shared" si="2"/>
        <v>2200310480.1220174</v>
      </c>
    </row>
    <row r="46" spans="1:29" x14ac:dyDescent="0.3">
      <c r="A46" s="4" t="s">
        <v>66</v>
      </c>
      <c r="B46" s="4"/>
      <c r="C46" s="4" t="s">
        <v>67</v>
      </c>
      <c r="D46" s="6">
        <v>-6524.89</v>
      </c>
      <c r="E46" s="6"/>
      <c r="F46" s="6">
        <v>-94486.252000000008</v>
      </c>
      <c r="G46" s="6">
        <v>-182447.614</v>
      </c>
      <c r="H46" s="6"/>
      <c r="I46" s="6">
        <v>-270408.97600000002</v>
      </c>
      <c r="J46" s="6">
        <v>-358370.33799999999</v>
      </c>
      <c r="K46" s="6"/>
      <c r="L46" s="6">
        <v>-446331.7</v>
      </c>
      <c r="M46" s="6">
        <v>-534293.06200000003</v>
      </c>
      <c r="N46" s="6"/>
      <c r="O46" s="6">
        <v>-622254.424</v>
      </c>
      <c r="P46" s="6">
        <f t="shared" si="1"/>
        <v>-2515117.2560000001</v>
      </c>
      <c r="Q46" s="6">
        <v>-687776.66304081597</v>
      </c>
      <c r="R46" s="6">
        <v>-745220.81781632698</v>
      </c>
      <c r="S46" s="6">
        <v>-802664.97259183705</v>
      </c>
      <c r="T46" s="6">
        <v>-860109.12736734701</v>
      </c>
      <c r="U46" s="6">
        <v>-917553.28214285697</v>
      </c>
      <c r="V46" s="6">
        <v>-974997.43691836705</v>
      </c>
      <c r="W46" s="6">
        <v>-1032441.59169387</v>
      </c>
      <c r="X46" s="6">
        <v>-1089885.7464693801</v>
      </c>
      <c r="Y46" s="6">
        <v>-1147329.9012448899</v>
      </c>
      <c r="Z46" s="6">
        <v>-1204774.0560204</v>
      </c>
      <c r="AA46" s="6">
        <v>-1262218.2107959101</v>
      </c>
      <c r="AB46" s="6">
        <v>-1319662.3655714199</v>
      </c>
      <c r="AC46" s="6">
        <f t="shared" si="2"/>
        <v>-12044634.171673421</v>
      </c>
    </row>
    <row r="47" spans="1:29" x14ac:dyDescent="0.3">
      <c r="A47" s="4"/>
      <c r="B47" s="4"/>
      <c r="C47" s="4" t="s">
        <v>68</v>
      </c>
      <c r="D47" s="6">
        <f>D45+D46</f>
        <v>249439.53999999937</v>
      </c>
      <c r="E47" s="6">
        <f>E45+E46</f>
        <v>359891.21200000198</v>
      </c>
      <c r="F47" s="6">
        <f>F45+F46</f>
        <v>20792948.210000012</v>
      </c>
      <c r="G47" s="6">
        <f t="shared" ref="G47:AB47" si="16">G45+G46</f>
        <v>28583542.668666702</v>
      </c>
      <c r="H47" s="6">
        <f t="shared" si="16"/>
        <v>39444259.129666731</v>
      </c>
      <c r="I47" s="6">
        <f t="shared" si="16"/>
        <v>49127055.338666737</v>
      </c>
      <c r="J47" s="6">
        <f t="shared" si="16"/>
        <v>60442426.48566699</v>
      </c>
      <c r="K47" s="6">
        <f t="shared" si="16"/>
        <v>71479065.670667052</v>
      </c>
      <c r="L47" s="6">
        <f t="shared" si="16"/>
        <v>80985943.155667096</v>
      </c>
      <c r="M47" s="6">
        <f t="shared" si="16"/>
        <v>92301310.302667022</v>
      </c>
      <c r="N47" s="6">
        <f t="shared" si="16"/>
        <v>103513872.21166705</v>
      </c>
      <c r="O47" s="6">
        <f t="shared" si="16"/>
        <v>112844830.97266711</v>
      </c>
      <c r="P47" s="6">
        <f t="shared" si="1"/>
        <v>660124584.89800251</v>
      </c>
      <c r="Q47" s="6">
        <f t="shared" si="16"/>
        <v>124182633.24262623</v>
      </c>
      <c r="R47" s="6">
        <f t="shared" si="16"/>
        <v>134803457.93485186</v>
      </c>
      <c r="S47" s="6">
        <f t="shared" si="16"/>
        <v>144699230.96507639</v>
      </c>
      <c r="T47" s="6">
        <f t="shared" si="16"/>
        <v>156045107.31930092</v>
      </c>
      <c r="U47" s="6">
        <f t="shared" si="16"/>
        <v>166665932.01152551</v>
      </c>
      <c r="V47" s="6">
        <f t="shared" si="16"/>
        <v>176561709.04174978</v>
      </c>
      <c r="W47" s="6">
        <f t="shared" si="16"/>
        <v>187907581.39597422</v>
      </c>
      <c r="X47" s="6">
        <f t="shared" si="16"/>
        <v>198528406.08819905</v>
      </c>
      <c r="Y47" s="6">
        <f t="shared" si="16"/>
        <v>208424187.11842331</v>
      </c>
      <c r="Z47" s="6">
        <f t="shared" si="16"/>
        <v>219770055.47264773</v>
      </c>
      <c r="AA47" s="6">
        <f t="shared" si="16"/>
        <v>230390880.16487238</v>
      </c>
      <c r="AB47" s="6">
        <f t="shared" si="16"/>
        <v>240286665.19509685</v>
      </c>
      <c r="AC47" s="6">
        <f t="shared" si="2"/>
        <v>2188265845.9503441</v>
      </c>
    </row>
  </sheetData>
  <conditionalFormatting sqref="D2:AC2">
    <cfRule type="cellIs" dxfId="1" priority="1" stopIfTrue="1" operator="equal">
      <formula>"Uygulama dönemi seçiniz !"</formula>
    </cfRule>
  </conditionalFormatting>
  <conditionalFormatting sqref="D47:AC47">
    <cfRule type="expression" dxfId="0" priority="2" stopIfTrue="1">
      <formula>#REF!=1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1f667-56e2-4166-8847-cc5ce8f3f3b6" xsi:nil="true"/>
    <lcf76f155ced4ddcb4097134ff3c332f xmlns="0051e4eb-a294-46a4-96bb-a85423fe02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3EAC21B9D804A4A8CCC21E9678AFB99" ma:contentTypeVersion="15" ma:contentTypeDescription="Yeni belge oluşturun." ma:contentTypeScope="" ma:versionID="c3f70c8b1bd762b830b60ae85b69e433">
  <xsd:schema xmlns:xsd="http://www.w3.org/2001/XMLSchema" xmlns:xs="http://www.w3.org/2001/XMLSchema" xmlns:p="http://schemas.microsoft.com/office/2006/metadata/properties" xmlns:ns2="0051e4eb-a294-46a4-96bb-a85423fe0215" xmlns:ns3="8171f667-56e2-4166-8847-cc5ce8f3f3b6" targetNamespace="http://schemas.microsoft.com/office/2006/metadata/properties" ma:root="true" ma:fieldsID="ef0e296f3099b7bd7a307feca0115dfd" ns2:_="" ns3:_="">
    <xsd:import namespace="0051e4eb-a294-46a4-96bb-a85423fe0215"/>
    <xsd:import namespace="8171f667-56e2-4166-8847-cc5ce8f3f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1e4eb-a294-46a4-96bb-a85423fe0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Resim Etiketleri" ma:readOnly="false" ma:fieldId="{5cf76f15-5ced-4ddc-b409-7134ff3c332f}" ma:taxonomyMulti="true" ma:sspId="2ea27b0f-7a19-4f53-9c4a-b7916871a8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1f667-56e2-4166-8847-cc5ce8f3f3b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d7bf75-46cd-4be2-8e84-d05314124ee0}" ma:internalName="TaxCatchAll" ma:showField="CatchAllData" ma:web="8171f667-56e2-4166-8847-cc5ce8f3f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94F6F9-3B1C-4D50-BD34-F54CBA827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19C0B8-369D-44D6-8267-84561C092262}">
  <ds:schemaRefs>
    <ds:schemaRef ds:uri="http://schemas.microsoft.com/office/2006/metadata/properties"/>
    <ds:schemaRef ds:uri="http://schemas.microsoft.com/office/infopath/2007/PartnerControls"/>
    <ds:schemaRef ds:uri="8171f667-56e2-4166-8847-cc5ce8f3f3b6"/>
    <ds:schemaRef ds:uri="0051e4eb-a294-46a4-96bb-a85423fe0215"/>
  </ds:schemaRefs>
</ds:datastoreItem>
</file>

<file path=customXml/itemProps3.xml><?xml version="1.0" encoding="utf-8"?>
<ds:datastoreItem xmlns:ds="http://schemas.openxmlformats.org/officeDocument/2006/customXml" ds:itemID="{C1A5A03C-3E8A-4456-A251-6B0E42685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1e4eb-a294-46a4-96bb-a85423fe0215"/>
    <ds:schemaRef ds:uri="8171f667-56e2-4166-8847-cc5ce8f3f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Gelir Tablosu 1</vt:lpstr>
      <vt:lpstr>Yan Gruplama</vt:lpstr>
      <vt:lpstr>Gelir Tablosu 2</vt:lpstr>
      <vt:lpstr>Ç Gelir Tablosu 1</vt:lpstr>
      <vt:lpstr>Ç Yan Gruplama</vt:lpstr>
      <vt:lpstr>Ç Gelir Tablosu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Çilman</cp:lastModifiedBy>
  <cp:lastPrinted>2024-06-21T12:03:52Z</cp:lastPrinted>
  <dcterms:created xsi:type="dcterms:W3CDTF">2023-06-21T17:45:19Z</dcterms:created>
  <dcterms:modified xsi:type="dcterms:W3CDTF">2024-07-05T18:27:40Z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0x01010043EAC21B9D804A4A8CCC21E9678AFB99</vt:lpwstr>
  </property>
</Properties>
</file>